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F63A508-E65B-4353-A0AE-752C681885D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37" i="3" l="1"/>
  <c r="F37" i="3"/>
  <c r="D37" i="3"/>
  <c r="I27" i="3"/>
  <c r="F27" i="3"/>
  <c r="D27" i="3"/>
  <c r="I17" i="3"/>
  <c r="F17" i="3"/>
  <c r="D17" i="3"/>
  <c r="H177" i="2"/>
  <c r="X176" i="2"/>
  <c r="V176" i="2"/>
  <c r="S176" i="2"/>
  <c r="S168" i="2" s="1"/>
  <c r="P176" i="2"/>
  <c r="M176" i="2"/>
  <c r="J176" i="2"/>
  <c r="G176" i="2"/>
  <c r="W176" i="2" s="1"/>
  <c r="Y176" i="2" s="1"/>
  <c r="Z176" i="2" s="1"/>
  <c r="V175" i="2"/>
  <c r="S175" i="2"/>
  <c r="P175" i="2"/>
  <c r="M175" i="2"/>
  <c r="W175" i="2" s="1"/>
  <c r="Y175" i="2" s="1"/>
  <c r="Z175" i="2" s="1"/>
  <c r="J175" i="2"/>
  <c r="X175" i="2" s="1"/>
  <c r="G175" i="2"/>
  <c r="X174" i="2"/>
  <c r="V174" i="2"/>
  <c r="S174" i="2"/>
  <c r="P174" i="2"/>
  <c r="M174" i="2"/>
  <c r="J174" i="2"/>
  <c r="G174" i="2"/>
  <c r="W174" i="2" s="1"/>
  <c r="Y174" i="2" s="1"/>
  <c r="Z174" i="2" s="1"/>
  <c r="V173" i="2"/>
  <c r="S173" i="2"/>
  <c r="P173" i="2"/>
  <c r="M173" i="2"/>
  <c r="W173" i="2" s="1"/>
  <c r="Y173" i="2" s="1"/>
  <c r="Z173" i="2" s="1"/>
  <c r="J173" i="2"/>
  <c r="X173" i="2" s="1"/>
  <c r="G173" i="2"/>
  <c r="X172" i="2"/>
  <c r="V172" i="2"/>
  <c r="S172" i="2"/>
  <c r="P172" i="2"/>
  <c r="M172" i="2"/>
  <c r="J172" i="2"/>
  <c r="G172" i="2"/>
  <c r="W172" i="2" s="1"/>
  <c r="Y172" i="2" s="1"/>
  <c r="Z172" i="2" s="1"/>
  <c r="V171" i="2"/>
  <c r="S171" i="2"/>
  <c r="P171" i="2"/>
  <c r="M171" i="2"/>
  <c r="W171" i="2" s="1"/>
  <c r="Y171" i="2" s="1"/>
  <c r="Z171" i="2" s="1"/>
  <c r="J171" i="2"/>
  <c r="X171" i="2" s="1"/>
  <c r="G171" i="2"/>
  <c r="X170" i="2"/>
  <c r="V170" i="2"/>
  <c r="S170" i="2"/>
  <c r="P170" i="2"/>
  <c r="P168" i="2" s="1"/>
  <c r="M170" i="2"/>
  <c r="J170" i="2"/>
  <c r="G170" i="2"/>
  <c r="V169" i="2"/>
  <c r="V168" i="2" s="1"/>
  <c r="S169" i="2"/>
  <c r="P169" i="2"/>
  <c r="M169" i="2"/>
  <c r="W169" i="2" s="1"/>
  <c r="J169" i="2"/>
  <c r="G169" i="2"/>
  <c r="T168" i="2"/>
  <c r="T177" i="2" s="1"/>
  <c r="Q168" i="2"/>
  <c r="N168" i="2"/>
  <c r="N177" i="2" s="1"/>
  <c r="M168" i="2"/>
  <c r="K168" i="2"/>
  <c r="H168" i="2"/>
  <c r="E168" i="2"/>
  <c r="E177" i="2" s="1"/>
  <c r="Y167" i="2"/>
  <c r="Z167" i="2" s="1"/>
  <c r="V167" i="2"/>
  <c r="S167" i="2"/>
  <c r="P167" i="2"/>
  <c r="X167" i="2" s="1"/>
  <c r="M167" i="2"/>
  <c r="J167" i="2"/>
  <c r="G167" i="2"/>
  <c r="W167" i="2" s="1"/>
  <c r="V166" i="2"/>
  <c r="S166" i="2"/>
  <c r="P166" i="2"/>
  <c r="M166" i="2"/>
  <c r="M164" i="2" s="1"/>
  <c r="J166" i="2"/>
  <c r="X166" i="2" s="1"/>
  <c r="G166" i="2"/>
  <c r="V165" i="2"/>
  <c r="S165" i="2"/>
  <c r="S164" i="2" s="1"/>
  <c r="P165" i="2"/>
  <c r="M165" i="2"/>
  <c r="J165" i="2"/>
  <c r="G165" i="2"/>
  <c r="V164" i="2"/>
  <c r="T164" i="2"/>
  <c r="Q164" i="2"/>
  <c r="N164" i="2"/>
  <c r="K164" i="2"/>
  <c r="J164" i="2"/>
  <c r="H164" i="2"/>
  <c r="E164" i="2"/>
  <c r="V163" i="2"/>
  <c r="S163" i="2"/>
  <c r="P163" i="2"/>
  <c r="M163" i="2"/>
  <c r="W163" i="2" s="1"/>
  <c r="Y163" i="2" s="1"/>
  <c r="Z163" i="2" s="1"/>
  <c r="J163" i="2"/>
  <c r="X163" i="2" s="1"/>
  <c r="G163" i="2"/>
  <c r="Y162" i="2"/>
  <c r="Z162" i="2" s="1"/>
  <c r="V162" i="2"/>
  <c r="S162" i="2"/>
  <c r="P162" i="2"/>
  <c r="X162" i="2" s="1"/>
  <c r="M162" i="2"/>
  <c r="J162" i="2"/>
  <c r="G162" i="2"/>
  <c r="W162" i="2" s="1"/>
  <c r="V161" i="2"/>
  <c r="S161" i="2"/>
  <c r="P161" i="2"/>
  <c r="M161" i="2"/>
  <c r="W161" i="2" s="1"/>
  <c r="Y161" i="2" s="1"/>
  <c r="Z161" i="2" s="1"/>
  <c r="J161" i="2"/>
  <c r="X161" i="2" s="1"/>
  <c r="G161" i="2"/>
  <c r="V160" i="2"/>
  <c r="S160" i="2"/>
  <c r="S159" i="2" s="1"/>
  <c r="P160" i="2"/>
  <c r="M160" i="2"/>
  <c r="M159" i="2" s="1"/>
  <c r="J160" i="2"/>
  <c r="G160" i="2"/>
  <c r="V159" i="2"/>
  <c r="T159" i="2"/>
  <c r="Q159" i="2"/>
  <c r="N159" i="2"/>
  <c r="K159" i="2"/>
  <c r="J159" i="2"/>
  <c r="H159" i="2"/>
  <c r="E159" i="2"/>
  <c r="V158" i="2"/>
  <c r="V154" i="2" s="1"/>
  <c r="S158" i="2"/>
  <c r="P158" i="2"/>
  <c r="M158" i="2"/>
  <c r="W158" i="2" s="1"/>
  <c r="J158" i="2"/>
  <c r="X158" i="2" s="1"/>
  <c r="G158" i="2"/>
  <c r="X157" i="2"/>
  <c r="Y157" i="2" s="1"/>
  <c r="Z157" i="2" s="1"/>
  <c r="V157" i="2"/>
  <c r="S157" i="2"/>
  <c r="P157" i="2"/>
  <c r="M157" i="2"/>
  <c r="J157" i="2"/>
  <c r="G157" i="2"/>
  <c r="W157" i="2" s="1"/>
  <c r="V156" i="2"/>
  <c r="S156" i="2"/>
  <c r="P156" i="2"/>
  <c r="M156" i="2"/>
  <c r="W156" i="2" s="1"/>
  <c r="J156" i="2"/>
  <c r="G156" i="2"/>
  <c r="X155" i="2"/>
  <c r="V155" i="2"/>
  <c r="S155" i="2"/>
  <c r="S154" i="2" s="1"/>
  <c r="P155" i="2"/>
  <c r="M155" i="2"/>
  <c r="M154" i="2" s="1"/>
  <c r="J155" i="2"/>
  <c r="G155" i="2"/>
  <c r="T154" i="2"/>
  <c r="Q154" i="2"/>
  <c r="P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W151" i="2" s="1"/>
  <c r="J151" i="2"/>
  <c r="X151" i="2" s="1"/>
  <c r="G151" i="2"/>
  <c r="Y150" i="2"/>
  <c r="Z150" i="2" s="1"/>
  <c r="V150" i="2"/>
  <c r="S150" i="2"/>
  <c r="P150" i="2"/>
  <c r="X150" i="2" s="1"/>
  <c r="M150" i="2"/>
  <c r="J150" i="2"/>
  <c r="G150" i="2"/>
  <c r="W150" i="2" s="1"/>
  <c r="V149" i="2"/>
  <c r="V152" i="2" s="1"/>
  <c r="S149" i="2"/>
  <c r="P149" i="2"/>
  <c r="M149" i="2"/>
  <c r="W149" i="2" s="1"/>
  <c r="J149" i="2"/>
  <c r="G149" i="2"/>
  <c r="V148" i="2"/>
  <c r="S148" i="2"/>
  <c r="S152" i="2" s="1"/>
  <c r="P148" i="2"/>
  <c r="M148" i="2"/>
  <c r="M152" i="2" s="1"/>
  <c r="J148" i="2"/>
  <c r="G148" i="2"/>
  <c r="V146" i="2"/>
  <c r="T146" i="2"/>
  <c r="Q146" i="2"/>
  <c r="P146" i="2"/>
  <c r="N146" i="2"/>
  <c r="K146" i="2"/>
  <c r="H146" i="2"/>
  <c r="E146" i="2"/>
  <c r="V145" i="2"/>
  <c r="S145" i="2"/>
  <c r="P145" i="2"/>
  <c r="M145" i="2"/>
  <c r="W145" i="2" s="1"/>
  <c r="J145" i="2"/>
  <c r="G145" i="2"/>
  <c r="V144" i="2"/>
  <c r="S144" i="2"/>
  <c r="P144" i="2"/>
  <c r="X144" i="2" s="1"/>
  <c r="M144" i="2"/>
  <c r="J144" i="2"/>
  <c r="G144" i="2"/>
  <c r="T142" i="2"/>
  <c r="Q142" i="2"/>
  <c r="P142" i="2"/>
  <c r="N142" i="2"/>
  <c r="K142" i="2"/>
  <c r="J142" i="2"/>
  <c r="H142" i="2"/>
  <c r="E142" i="2"/>
  <c r="V141" i="2"/>
  <c r="S141" i="2"/>
  <c r="P141" i="2"/>
  <c r="M141" i="2"/>
  <c r="W141" i="2" s="1"/>
  <c r="Y141" i="2" s="1"/>
  <c r="Z141" i="2" s="1"/>
  <c r="J141" i="2"/>
  <c r="X141" i="2" s="1"/>
  <c r="G141" i="2"/>
  <c r="X140" i="2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X139" i="2" s="1"/>
  <c r="G139" i="2"/>
  <c r="W139" i="2" s="1"/>
  <c r="Y139" i="2" s="1"/>
  <c r="Z139" i="2" s="1"/>
  <c r="V138" i="2"/>
  <c r="S138" i="2"/>
  <c r="P138" i="2"/>
  <c r="X138" i="2" s="1"/>
  <c r="M138" i="2"/>
  <c r="W138" i="2" s="1"/>
  <c r="J138" i="2"/>
  <c r="G138" i="2"/>
  <c r="Y137" i="2"/>
  <c r="Z137" i="2" s="1"/>
  <c r="V137" i="2"/>
  <c r="V142" i="2" s="1"/>
  <c r="S137" i="2"/>
  <c r="P137" i="2"/>
  <c r="M137" i="2"/>
  <c r="J137" i="2"/>
  <c r="X137" i="2" s="1"/>
  <c r="G137" i="2"/>
  <c r="W137" i="2" s="1"/>
  <c r="T135" i="2"/>
  <c r="Q135" i="2"/>
  <c r="N135" i="2"/>
  <c r="K135" i="2"/>
  <c r="H135" i="2"/>
  <c r="E135" i="2"/>
  <c r="Y134" i="2"/>
  <c r="Z134" i="2" s="1"/>
  <c r="V134" i="2"/>
  <c r="S134" i="2"/>
  <c r="P134" i="2"/>
  <c r="X134" i="2" s="1"/>
  <c r="M134" i="2"/>
  <c r="J134" i="2"/>
  <c r="G134" i="2"/>
  <c r="W134" i="2" s="1"/>
  <c r="V133" i="2"/>
  <c r="S133" i="2"/>
  <c r="P133" i="2"/>
  <c r="M133" i="2"/>
  <c r="W133" i="2" s="1"/>
  <c r="J133" i="2"/>
  <c r="X133" i="2" s="1"/>
  <c r="G133" i="2"/>
  <c r="V132" i="2"/>
  <c r="S132" i="2"/>
  <c r="P132" i="2"/>
  <c r="X132" i="2" s="1"/>
  <c r="M132" i="2"/>
  <c r="W132" i="2" s="1"/>
  <c r="J132" i="2"/>
  <c r="G132" i="2"/>
  <c r="Z131" i="2"/>
  <c r="V131" i="2"/>
  <c r="S131" i="2"/>
  <c r="P131" i="2"/>
  <c r="M131" i="2"/>
  <c r="J131" i="2"/>
  <c r="X131" i="2" s="1"/>
  <c r="G131" i="2"/>
  <c r="W131" i="2" s="1"/>
  <c r="Y131" i="2" s="1"/>
  <c r="X130" i="2"/>
  <c r="V130" i="2"/>
  <c r="S130" i="2"/>
  <c r="P130" i="2"/>
  <c r="M130" i="2"/>
  <c r="J130" i="2"/>
  <c r="G130" i="2"/>
  <c r="W130" i="2" s="1"/>
  <c r="V129" i="2"/>
  <c r="S129" i="2"/>
  <c r="P129" i="2"/>
  <c r="M129" i="2"/>
  <c r="M135" i="2" s="1"/>
  <c r="J129" i="2"/>
  <c r="G129" i="2"/>
  <c r="T127" i="2"/>
  <c r="Q127" i="2"/>
  <c r="N127" i="2"/>
  <c r="K127" i="2"/>
  <c r="H127" i="2"/>
  <c r="E127" i="2"/>
  <c r="V126" i="2"/>
  <c r="S126" i="2"/>
  <c r="P126" i="2"/>
  <c r="X126" i="2" s="1"/>
  <c r="M126" i="2"/>
  <c r="M127" i="2" s="1"/>
  <c r="J126" i="2"/>
  <c r="G126" i="2"/>
  <c r="V125" i="2"/>
  <c r="S125" i="2"/>
  <c r="P125" i="2"/>
  <c r="M125" i="2"/>
  <c r="W125" i="2" s="1"/>
  <c r="Y125" i="2" s="1"/>
  <c r="Z125" i="2" s="1"/>
  <c r="J125" i="2"/>
  <c r="X125" i="2" s="1"/>
  <c r="G125" i="2"/>
  <c r="Y124" i="2"/>
  <c r="Z124" i="2" s="1"/>
  <c r="V124" i="2"/>
  <c r="S124" i="2"/>
  <c r="P124" i="2"/>
  <c r="X124" i="2" s="1"/>
  <c r="M124" i="2"/>
  <c r="J124" i="2"/>
  <c r="G124" i="2"/>
  <c r="W124" i="2" s="1"/>
  <c r="V123" i="2"/>
  <c r="S123" i="2"/>
  <c r="P123" i="2"/>
  <c r="M123" i="2"/>
  <c r="W123" i="2" s="1"/>
  <c r="J123" i="2"/>
  <c r="X123" i="2" s="1"/>
  <c r="G123" i="2"/>
  <c r="V122" i="2"/>
  <c r="S122" i="2"/>
  <c r="P122" i="2"/>
  <c r="M122" i="2"/>
  <c r="W122" i="2" s="1"/>
  <c r="J122" i="2"/>
  <c r="X122" i="2" s="1"/>
  <c r="G122" i="2"/>
  <c r="X121" i="2"/>
  <c r="V121" i="2"/>
  <c r="S121" i="2"/>
  <c r="S127" i="2" s="1"/>
  <c r="P121" i="2"/>
  <c r="M121" i="2"/>
  <c r="J121" i="2"/>
  <c r="G121" i="2"/>
  <c r="T119" i="2"/>
  <c r="S119" i="2"/>
  <c r="Q119" i="2"/>
  <c r="N119" i="2"/>
  <c r="K119" i="2"/>
  <c r="H119" i="2"/>
  <c r="G119" i="2"/>
  <c r="E119" i="2"/>
  <c r="V118" i="2"/>
  <c r="S118" i="2"/>
  <c r="P118" i="2"/>
  <c r="X118" i="2" s="1"/>
  <c r="M118" i="2"/>
  <c r="W118" i="2" s="1"/>
  <c r="Y118" i="2" s="1"/>
  <c r="Z118" i="2" s="1"/>
  <c r="J118" i="2"/>
  <c r="G118" i="2"/>
  <c r="Y117" i="2"/>
  <c r="Z117" i="2" s="1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W116" i="2" s="1"/>
  <c r="Y116" i="2" s="1"/>
  <c r="Z116" i="2" s="1"/>
  <c r="J116" i="2"/>
  <c r="X116" i="2" s="1"/>
  <c r="G116" i="2"/>
  <c r="V115" i="2"/>
  <c r="S115" i="2"/>
  <c r="P115" i="2"/>
  <c r="M115" i="2"/>
  <c r="J115" i="2"/>
  <c r="G115" i="2"/>
  <c r="W115" i="2" s="1"/>
  <c r="V114" i="2"/>
  <c r="S114" i="2"/>
  <c r="P114" i="2"/>
  <c r="X114" i="2" s="1"/>
  <c r="M114" i="2"/>
  <c r="W114" i="2" s="1"/>
  <c r="Y114" i="2" s="1"/>
  <c r="Z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M119" i="2" s="1"/>
  <c r="J112" i="2"/>
  <c r="X112" i="2" s="1"/>
  <c r="G112" i="2"/>
  <c r="V111" i="2"/>
  <c r="S111" i="2"/>
  <c r="P111" i="2"/>
  <c r="M111" i="2"/>
  <c r="J111" i="2"/>
  <c r="X111" i="2" s="1"/>
  <c r="Y111" i="2" s="1"/>
  <c r="Z111" i="2" s="1"/>
  <c r="G111" i="2"/>
  <c r="W111" i="2" s="1"/>
  <c r="V110" i="2"/>
  <c r="S110" i="2"/>
  <c r="P110" i="2"/>
  <c r="X110" i="2" s="1"/>
  <c r="M110" i="2"/>
  <c r="W110" i="2" s="1"/>
  <c r="Y110" i="2" s="1"/>
  <c r="Z110" i="2" s="1"/>
  <c r="J110" i="2"/>
  <c r="G110" i="2"/>
  <c r="Y109" i="2"/>
  <c r="Z109" i="2" s="1"/>
  <c r="V109" i="2"/>
  <c r="V119" i="2" s="1"/>
  <c r="S109" i="2"/>
  <c r="P109" i="2"/>
  <c r="M109" i="2"/>
  <c r="J109" i="2"/>
  <c r="X109" i="2" s="1"/>
  <c r="G109" i="2"/>
  <c r="W109" i="2" s="1"/>
  <c r="V108" i="2"/>
  <c r="S108" i="2"/>
  <c r="P108" i="2"/>
  <c r="M108" i="2"/>
  <c r="W108" i="2" s="1"/>
  <c r="J108" i="2"/>
  <c r="X108" i="2" s="1"/>
  <c r="G108" i="2"/>
  <c r="N106" i="2"/>
  <c r="V105" i="2"/>
  <c r="S105" i="2"/>
  <c r="P105" i="2"/>
  <c r="M105" i="2"/>
  <c r="J105" i="2"/>
  <c r="X105" i="2" s="1"/>
  <c r="Y105" i="2" s="1"/>
  <c r="Z105" i="2" s="1"/>
  <c r="G105" i="2"/>
  <c r="W105" i="2" s="1"/>
  <c r="V104" i="2"/>
  <c r="S104" i="2"/>
  <c r="P104" i="2"/>
  <c r="X104" i="2" s="1"/>
  <c r="M104" i="2"/>
  <c r="M102" i="2" s="1"/>
  <c r="J104" i="2"/>
  <c r="G104" i="2"/>
  <c r="V103" i="2"/>
  <c r="S103" i="2"/>
  <c r="S102" i="2" s="1"/>
  <c r="S106" i="2" s="1"/>
  <c r="P103" i="2"/>
  <c r="M103" i="2"/>
  <c r="J103" i="2"/>
  <c r="G103" i="2"/>
  <c r="W103" i="2" s="1"/>
  <c r="T102" i="2"/>
  <c r="Q102" i="2"/>
  <c r="Q106" i="2" s="1"/>
  <c r="N102" i="2"/>
  <c r="K102" i="2"/>
  <c r="H102" i="2"/>
  <c r="E102" i="2"/>
  <c r="E106" i="2" s="1"/>
  <c r="V101" i="2"/>
  <c r="S101" i="2"/>
  <c r="P101" i="2"/>
  <c r="M101" i="2"/>
  <c r="W101" i="2" s="1"/>
  <c r="J101" i="2"/>
  <c r="G101" i="2"/>
  <c r="X100" i="2"/>
  <c r="V100" i="2"/>
  <c r="S100" i="2"/>
  <c r="S98" i="2" s="1"/>
  <c r="P100" i="2"/>
  <c r="M100" i="2"/>
  <c r="J100" i="2"/>
  <c r="G100" i="2"/>
  <c r="X99" i="2"/>
  <c r="V99" i="2"/>
  <c r="S99" i="2"/>
  <c r="P99" i="2"/>
  <c r="M99" i="2"/>
  <c r="W99" i="2" s="1"/>
  <c r="J99" i="2"/>
  <c r="G99" i="2"/>
  <c r="T98" i="2"/>
  <c r="T106" i="2" s="1"/>
  <c r="Q98" i="2"/>
  <c r="N98" i="2"/>
  <c r="M98" i="2"/>
  <c r="K98" i="2"/>
  <c r="H98" i="2"/>
  <c r="H106" i="2" s="1"/>
  <c r="E98" i="2"/>
  <c r="V97" i="2"/>
  <c r="S97" i="2"/>
  <c r="P97" i="2"/>
  <c r="M97" i="2"/>
  <c r="J97" i="2"/>
  <c r="G97" i="2"/>
  <c r="W97" i="2" s="1"/>
  <c r="V96" i="2"/>
  <c r="S96" i="2"/>
  <c r="P96" i="2"/>
  <c r="X96" i="2" s="1"/>
  <c r="M96" i="2"/>
  <c r="M94" i="2" s="1"/>
  <c r="J96" i="2"/>
  <c r="G96" i="2"/>
  <c r="V95" i="2"/>
  <c r="V94" i="2" s="1"/>
  <c r="S95" i="2"/>
  <c r="S94" i="2" s="1"/>
  <c r="P95" i="2"/>
  <c r="P94" i="2" s="1"/>
  <c r="M95" i="2"/>
  <c r="J95" i="2"/>
  <c r="G95" i="2"/>
  <c r="W95" i="2" s="1"/>
  <c r="T94" i="2"/>
  <c r="Q94" i="2"/>
  <c r="N94" i="2"/>
  <c r="K94" i="2"/>
  <c r="H94" i="2"/>
  <c r="E94" i="2"/>
  <c r="X91" i="2"/>
  <c r="V91" i="2"/>
  <c r="S91" i="2"/>
  <c r="P91" i="2"/>
  <c r="M91" i="2"/>
  <c r="J91" i="2"/>
  <c r="G91" i="2"/>
  <c r="W91" i="2" s="1"/>
  <c r="Y91" i="2" s="1"/>
  <c r="Z91" i="2" s="1"/>
  <c r="V90" i="2"/>
  <c r="S90" i="2"/>
  <c r="P90" i="2"/>
  <c r="P88" i="2" s="1"/>
  <c r="M90" i="2"/>
  <c r="W90" i="2" s="1"/>
  <c r="J90" i="2"/>
  <c r="X90" i="2" s="1"/>
  <c r="G90" i="2"/>
  <c r="X89" i="2"/>
  <c r="V89" i="2"/>
  <c r="V88" i="2" s="1"/>
  <c r="S89" i="2"/>
  <c r="P89" i="2"/>
  <c r="M89" i="2"/>
  <c r="M88" i="2" s="1"/>
  <c r="J89" i="2"/>
  <c r="J88" i="2" s="1"/>
  <c r="G89" i="2"/>
  <c r="T88" i="2"/>
  <c r="Q88" i="2"/>
  <c r="N88" i="2"/>
  <c r="K88" i="2"/>
  <c r="H88" i="2"/>
  <c r="E88" i="2"/>
  <c r="V87" i="2"/>
  <c r="S87" i="2"/>
  <c r="P87" i="2"/>
  <c r="X87" i="2" s="1"/>
  <c r="M87" i="2"/>
  <c r="J87" i="2"/>
  <c r="G87" i="2"/>
  <c r="W87" i="2" s="1"/>
  <c r="Y87" i="2" s="1"/>
  <c r="Z87" i="2" s="1"/>
  <c r="Y86" i="2"/>
  <c r="Z86" i="2" s="1"/>
  <c r="V86" i="2"/>
  <c r="S86" i="2"/>
  <c r="P86" i="2"/>
  <c r="M86" i="2"/>
  <c r="J86" i="2"/>
  <c r="X86" i="2" s="1"/>
  <c r="G86" i="2"/>
  <c r="W86" i="2" s="1"/>
  <c r="V85" i="2"/>
  <c r="S85" i="2"/>
  <c r="S84" i="2" s="1"/>
  <c r="P85" i="2"/>
  <c r="X85" i="2" s="1"/>
  <c r="M85" i="2"/>
  <c r="M84" i="2" s="1"/>
  <c r="J85" i="2"/>
  <c r="G85" i="2"/>
  <c r="G84" i="2" s="1"/>
  <c r="V84" i="2"/>
  <c r="T84" i="2"/>
  <c r="Q84" i="2"/>
  <c r="P84" i="2"/>
  <c r="N84" i="2"/>
  <c r="K84" i="2"/>
  <c r="J84" i="2"/>
  <c r="H84" i="2"/>
  <c r="E84" i="2"/>
  <c r="V83" i="2"/>
  <c r="S83" i="2"/>
  <c r="P83" i="2"/>
  <c r="M83" i="2"/>
  <c r="W83" i="2" s="1"/>
  <c r="Y83" i="2" s="1"/>
  <c r="Z83" i="2" s="1"/>
  <c r="J83" i="2"/>
  <c r="X83" i="2" s="1"/>
  <c r="G83" i="2"/>
  <c r="X82" i="2"/>
  <c r="V82" i="2"/>
  <c r="S82" i="2"/>
  <c r="P82" i="2"/>
  <c r="P80" i="2" s="1"/>
  <c r="P92" i="2" s="1"/>
  <c r="M82" i="2"/>
  <c r="J82" i="2"/>
  <c r="G82" i="2"/>
  <c r="W82" i="2" s="1"/>
  <c r="V81" i="2"/>
  <c r="V80" i="2" s="1"/>
  <c r="V92" i="2" s="1"/>
  <c r="S81" i="2"/>
  <c r="S80" i="2" s="1"/>
  <c r="P81" i="2"/>
  <c r="M81" i="2"/>
  <c r="J81" i="2"/>
  <c r="G81" i="2"/>
  <c r="T80" i="2"/>
  <c r="Q80" i="2"/>
  <c r="N80" i="2"/>
  <c r="M80" i="2"/>
  <c r="M92" i="2" s="1"/>
  <c r="K80" i="2"/>
  <c r="H80" i="2"/>
  <c r="E80" i="2"/>
  <c r="T78" i="2"/>
  <c r="V77" i="2"/>
  <c r="S77" i="2"/>
  <c r="P77" i="2"/>
  <c r="X77" i="2" s="1"/>
  <c r="M77" i="2"/>
  <c r="W77" i="2" s="1"/>
  <c r="Y77" i="2" s="1"/>
  <c r="Z77" i="2" s="1"/>
  <c r="J77" i="2"/>
  <c r="G77" i="2"/>
  <c r="V76" i="2"/>
  <c r="S76" i="2"/>
  <c r="P76" i="2"/>
  <c r="M76" i="2"/>
  <c r="W76" i="2" s="1"/>
  <c r="Y76" i="2" s="1"/>
  <c r="Z76" i="2" s="1"/>
  <c r="J76" i="2"/>
  <c r="X76" i="2" s="1"/>
  <c r="G76" i="2"/>
  <c r="X75" i="2"/>
  <c r="X74" i="2" s="1"/>
  <c r="V75" i="2"/>
  <c r="S75" i="2"/>
  <c r="P75" i="2"/>
  <c r="P74" i="2" s="1"/>
  <c r="M75" i="2"/>
  <c r="J75" i="2"/>
  <c r="G75" i="2"/>
  <c r="V74" i="2"/>
  <c r="T74" i="2"/>
  <c r="Q74" i="2"/>
  <c r="N74" i="2"/>
  <c r="K74" i="2"/>
  <c r="J74" i="2"/>
  <c r="H74" i="2"/>
  <c r="E74" i="2"/>
  <c r="Z73" i="2"/>
  <c r="V73" i="2"/>
  <c r="S73" i="2"/>
  <c r="P73" i="2"/>
  <c r="M73" i="2"/>
  <c r="J73" i="2"/>
  <c r="X73" i="2" s="1"/>
  <c r="G73" i="2"/>
  <c r="W73" i="2" s="1"/>
  <c r="Y73" i="2" s="1"/>
  <c r="V72" i="2"/>
  <c r="S72" i="2"/>
  <c r="P72" i="2"/>
  <c r="P70" i="2" s="1"/>
  <c r="M72" i="2"/>
  <c r="W72" i="2" s="1"/>
  <c r="J72" i="2"/>
  <c r="G72" i="2"/>
  <c r="V71" i="2"/>
  <c r="V70" i="2" s="1"/>
  <c r="S71" i="2"/>
  <c r="S70" i="2" s="1"/>
  <c r="P71" i="2"/>
  <c r="M71" i="2"/>
  <c r="M70" i="2" s="1"/>
  <c r="J71" i="2"/>
  <c r="X71" i="2" s="1"/>
  <c r="G71" i="2"/>
  <c r="T70" i="2"/>
  <c r="Q70" i="2"/>
  <c r="N70" i="2"/>
  <c r="K70" i="2"/>
  <c r="H70" i="2"/>
  <c r="E70" i="2"/>
  <c r="E78" i="2" s="1"/>
  <c r="V69" i="2"/>
  <c r="S69" i="2"/>
  <c r="P69" i="2"/>
  <c r="X69" i="2" s="1"/>
  <c r="M69" i="2"/>
  <c r="W69" i="2" s="1"/>
  <c r="Y69" i="2" s="1"/>
  <c r="Z69" i="2" s="1"/>
  <c r="J69" i="2"/>
  <c r="G69" i="2"/>
  <c r="V68" i="2"/>
  <c r="S68" i="2"/>
  <c r="P68" i="2"/>
  <c r="M68" i="2"/>
  <c r="J68" i="2"/>
  <c r="X68" i="2" s="1"/>
  <c r="Y68" i="2" s="1"/>
  <c r="Z68" i="2" s="1"/>
  <c r="G68" i="2"/>
  <c r="W68" i="2" s="1"/>
  <c r="V67" i="2"/>
  <c r="S67" i="2"/>
  <c r="S66" i="2" s="1"/>
  <c r="P67" i="2"/>
  <c r="X67" i="2" s="1"/>
  <c r="M67" i="2"/>
  <c r="J67" i="2"/>
  <c r="G67" i="2"/>
  <c r="G66" i="2" s="1"/>
  <c r="V66" i="2"/>
  <c r="T66" i="2"/>
  <c r="Q66" i="2"/>
  <c r="P66" i="2"/>
  <c r="N66" i="2"/>
  <c r="K66" i="2"/>
  <c r="J66" i="2"/>
  <c r="H66" i="2"/>
  <c r="E66" i="2"/>
  <c r="V65" i="2"/>
  <c r="S65" i="2"/>
  <c r="P65" i="2"/>
  <c r="M65" i="2"/>
  <c r="J65" i="2"/>
  <c r="X65" i="2" s="1"/>
  <c r="Y65" i="2" s="1"/>
  <c r="Z65" i="2" s="1"/>
  <c r="G65" i="2"/>
  <c r="W65" i="2" s="1"/>
  <c r="V64" i="2"/>
  <c r="S64" i="2"/>
  <c r="P64" i="2"/>
  <c r="P62" i="2" s="1"/>
  <c r="M64" i="2"/>
  <c r="M62" i="2" s="1"/>
  <c r="J64" i="2"/>
  <c r="G64" i="2"/>
  <c r="V63" i="2"/>
  <c r="V62" i="2" s="1"/>
  <c r="S63" i="2"/>
  <c r="S62" i="2" s="1"/>
  <c r="P63" i="2"/>
  <c r="M63" i="2"/>
  <c r="J63" i="2"/>
  <c r="X63" i="2" s="1"/>
  <c r="G63" i="2"/>
  <c r="T62" i="2"/>
  <c r="Q62" i="2"/>
  <c r="N62" i="2"/>
  <c r="K62" i="2"/>
  <c r="H62" i="2"/>
  <c r="E62" i="2"/>
  <c r="V61" i="2"/>
  <c r="S61" i="2"/>
  <c r="P61" i="2"/>
  <c r="X61" i="2" s="1"/>
  <c r="M61" i="2"/>
  <c r="W61" i="2" s="1"/>
  <c r="Y61" i="2" s="1"/>
  <c r="Z61" i="2" s="1"/>
  <c r="J61" i="2"/>
  <c r="G61" i="2"/>
  <c r="V60" i="2"/>
  <c r="S60" i="2"/>
  <c r="P60" i="2"/>
  <c r="M60" i="2"/>
  <c r="J60" i="2"/>
  <c r="X60" i="2" s="1"/>
  <c r="G60" i="2"/>
  <c r="W60" i="2" s="1"/>
  <c r="Y60" i="2" s="1"/>
  <c r="Z60" i="2" s="1"/>
  <c r="V59" i="2"/>
  <c r="S59" i="2"/>
  <c r="P59" i="2"/>
  <c r="X59" i="2" s="1"/>
  <c r="X58" i="2" s="1"/>
  <c r="M59" i="2"/>
  <c r="J59" i="2"/>
  <c r="G59" i="2"/>
  <c r="V58" i="2"/>
  <c r="T58" i="2"/>
  <c r="Q58" i="2"/>
  <c r="P58" i="2"/>
  <c r="N58" i="2"/>
  <c r="K58" i="2"/>
  <c r="J58" i="2"/>
  <c r="H58" i="2"/>
  <c r="E58" i="2"/>
  <c r="N56" i="2"/>
  <c r="H56" i="2"/>
  <c r="V55" i="2"/>
  <c r="S55" i="2"/>
  <c r="P55" i="2"/>
  <c r="X55" i="2" s="1"/>
  <c r="M55" i="2"/>
  <c r="V54" i="2"/>
  <c r="S54" i="2"/>
  <c r="P54" i="2"/>
  <c r="X54" i="2" s="1"/>
  <c r="X53" i="2" s="1"/>
  <c r="M54" i="2"/>
  <c r="M53" i="2" s="1"/>
  <c r="V53" i="2"/>
  <c r="T53" i="2"/>
  <c r="T56" i="2" s="1"/>
  <c r="Q53" i="2"/>
  <c r="P53" i="2"/>
  <c r="P56" i="2" s="1"/>
  <c r="N53" i="2"/>
  <c r="K53" i="2"/>
  <c r="V52" i="2"/>
  <c r="S52" i="2"/>
  <c r="P52" i="2"/>
  <c r="M52" i="2"/>
  <c r="J52" i="2"/>
  <c r="X52" i="2" s="1"/>
  <c r="Y52" i="2" s="1"/>
  <c r="Z52" i="2" s="1"/>
  <c r="G52" i="2"/>
  <c r="W52" i="2" s="1"/>
  <c r="V51" i="2"/>
  <c r="S51" i="2"/>
  <c r="P51" i="2"/>
  <c r="P49" i="2" s="1"/>
  <c r="M51" i="2"/>
  <c r="M49" i="2" s="1"/>
  <c r="J51" i="2"/>
  <c r="G51" i="2"/>
  <c r="V50" i="2"/>
  <c r="V49" i="2" s="1"/>
  <c r="S50" i="2"/>
  <c r="S49" i="2" s="1"/>
  <c r="P50" i="2"/>
  <c r="M50" i="2"/>
  <c r="J50" i="2"/>
  <c r="X50" i="2" s="1"/>
  <c r="G50" i="2"/>
  <c r="T49" i="2"/>
  <c r="Q49" i="2"/>
  <c r="N49" i="2"/>
  <c r="K49" i="2"/>
  <c r="H49" i="2"/>
  <c r="E49" i="2"/>
  <c r="E56" i="2" s="1"/>
  <c r="Q47" i="2"/>
  <c r="V46" i="2"/>
  <c r="S46" i="2"/>
  <c r="P46" i="2"/>
  <c r="X46" i="2" s="1"/>
  <c r="M46" i="2"/>
  <c r="W46" i="2" s="1"/>
  <c r="Y46" i="2" s="1"/>
  <c r="Z46" i="2" s="1"/>
  <c r="J46" i="2"/>
  <c r="G46" i="2"/>
  <c r="V45" i="2"/>
  <c r="S45" i="2"/>
  <c r="P45" i="2"/>
  <c r="M45" i="2"/>
  <c r="J45" i="2"/>
  <c r="X45" i="2" s="1"/>
  <c r="G45" i="2"/>
  <c r="W45" i="2" s="1"/>
  <c r="Y45" i="2" s="1"/>
  <c r="Z45" i="2" s="1"/>
  <c r="V44" i="2"/>
  <c r="S44" i="2"/>
  <c r="P44" i="2"/>
  <c r="X44" i="2" s="1"/>
  <c r="X43" i="2" s="1"/>
  <c r="M44" i="2"/>
  <c r="J44" i="2"/>
  <c r="G44" i="2"/>
  <c r="V43" i="2"/>
  <c r="T43" i="2"/>
  <c r="Q43" i="2"/>
  <c r="P43" i="2"/>
  <c r="N43" i="2"/>
  <c r="K43" i="2"/>
  <c r="J43" i="2"/>
  <c r="H43" i="2"/>
  <c r="H47" i="2" s="1"/>
  <c r="E43" i="2"/>
  <c r="V42" i="2"/>
  <c r="S42" i="2"/>
  <c r="P42" i="2"/>
  <c r="M42" i="2"/>
  <c r="J42" i="2"/>
  <c r="X42" i="2" s="1"/>
  <c r="G42" i="2"/>
  <c r="W42" i="2" s="1"/>
  <c r="Y42" i="2" s="1"/>
  <c r="Z42" i="2" s="1"/>
  <c r="V41" i="2"/>
  <c r="S41" i="2"/>
  <c r="P41" i="2"/>
  <c r="P39" i="2" s="1"/>
  <c r="M41" i="2"/>
  <c r="M39" i="2" s="1"/>
  <c r="J41" i="2"/>
  <c r="G41" i="2"/>
  <c r="V40" i="2"/>
  <c r="V39" i="2" s="1"/>
  <c r="S40" i="2"/>
  <c r="P40" i="2"/>
  <c r="M40" i="2"/>
  <c r="J40" i="2"/>
  <c r="X40" i="2" s="1"/>
  <c r="G40" i="2"/>
  <c r="T39" i="2"/>
  <c r="Q39" i="2"/>
  <c r="N39" i="2"/>
  <c r="K39" i="2"/>
  <c r="K47" i="2" s="1"/>
  <c r="H39" i="2"/>
  <c r="E39" i="2"/>
  <c r="V38" i="2"/>
  <c r="S38" i="2"/>
  <c r="P38" i="2"/>
  <c r="X38" i="2" s="1"/>
  <c r="M38" i="2"/>
  <c r="W38" i="2" s="1"/>
  <c r="Y38" i="2" s="1"/>
  <c r="Z38" i="2" s="1"/>
  <c r="J38" i="2"/>
  <c r="G38" i="2"/>
  <c r="V37" i="2"/>
  <c r="S37" i="2"/>
  <c r="P37" i="2"/>
  <c r="M37" i="2"/>
  <c r="J37" i="2"/>
  <c r="X37" i="2" s="1"/>
  <c r="G37" i="2"/>
  <c r="W37" i="2" s="1"/>
  <c r="Y37" i="2" s="1"/>
  <c r="Z37" i="2" s="1"/>
  <c r="V36" i="2"/>
  <c r="S36" i="2"/>
  <c r="S35" i="2" s="1"/>
  <c r="P36" i="2"/>
  <c r="X36" i="2" s="1"/>
  <c r="X35" i="2" s="1"/>
  <c r="M36" i="2"/>
  <c r="M35" i="2" s="1"/>
  <c r="J36" i="2"/>
  <c r="G36" i="2"/>
  <c r="G35" i="2" s="1"/>
  <c r="V35" i="2"/>
  <c r="T35" i="2"/>
  <c r="Q35" i="2"/>
  <c r="P35" i="2"/>
  <c r="N35" i="2"/>
  <c r="K35" i="2"/>
  <c r="J35" i="2"/>
  <c r="H35" i="2"/>
  <c r="E35" i="2"/>
  <c r="E47" i="2" s="1"/>
  <c r="V32" i="2"/>
  <c r="S32" i="2"/>
  <c r="P32" i="2"/>
  <c r="X32" i="2" s="1"/>
  <c r="M32" i="2"/>
  <c r="W32" i="2" s="1"/>
  <c r="Y32" i="2" s="1"/>
  <c r="Z32" i="2" s="1"/>
  <c r="J32" i="2"/>
  <c r="G32" i="2"/>
  <c r="V31" i="2"/>
  <c r="S31" i="2"/>
  <c r="P31" i="2"/>
  <c r="M31" i="2"/>
  <c r="W31" i="2" s="1"/>
  <c r="Y31" i="2" s="1"/>
  <c r="Z31" i="2" s="1"/>
  <c r="J31" i="2"/>
  <c r="X31" i="2" s="1"/>
  <c r="G31" i="2"/>
  <c r="V30" i="2"/>
  <c r="S30" i="2"/>
  <c r="P30" i="2"/>
  <c r="P29" i="2" s="1"/>
  <c r="M30" i="2"/>
  <c r="J30" i="2"/>
  <c r="G30" i="2"/>
  <c r="V29" i="2"/>
  <c r="T29" i="2"/>
  <c r="Q29" i="2"/>
  <c r="N29" i="2"/>
  <c r="K29" i="2"/>
  <c r="J29" i="2"/>
  <c r="H29" i="2"/>
  <c r="E29" i="2"/>
  <c r="K27" i="2"/>
  <c r="M27" i="2" s="1"/>
  <c r="T26" i="2"/>
  <c r="V26" i="2" s="1"/>
  <c r="V24" i="2"/>
  <c r="S24" i="2"/>
  <c r="P24" i="2"/>
  <c r="M24" i="2"/>
  <c r="J24" i="2"/>
  <c r="X24" i="2" s="1"/>
  <c r="G24" i="2"/>
  <c r="W24" i="2" s="1"/>
  <c r="Y24" i="2" s="1"/>
  <c r="Z24" i="2" s="1"/>
  <c r="V23" i="2"/>
  <c r="S23" i="2"/>
  <c r="P23" i="2"/>
  <c r="P21" i="2" s="1"/>
  <c r="N28" i="2" s="1"/>
  <c r="P28" i="2" s="1"/>
  <c r="M23" i="2"/>
  <c r="W23" i="2" s="1"/>
  <c r="J23" i="2"/>
  <c r="G23" i="2"/>
  <c r="V22" i="2"/>
  <c r="S22" i="2"/>
  <c r="S21" i="2" s="1"/>
  <c r="Q28" i="2" s="1"/>
  <c r="S28" i="2" s="1"/>
  <c r="P22" i="2"/>
  <c r="M22" i="2"/>
  <c r="W22" i="2" s="1"/>
  <c r="J22" i="2"/>
  <c r="G22" i="2"/>
  <c r="G21" i="2" s="1"/>
  <c r="E28" i="2" s="1"/>
  <c r="G28" i="2" s="1"/>
  <c r="T21" i="2"/>
  <c r="Q21" i="2"/>
  <c r="N21" i="2"/>
  <c r="K21" i="2"/>
  <c r="H21" i="2"/>
  <c r="E21" i="2"/>
  <c r="V20" i="2"/>
  <c r="S20" i="2"/>
  <c r="P20" i="2"/>
  <c r="X20" i="2" s="1"/>
  <c r="M20" i="2"/>
  <c r="J20" i="2"/>
  <c r="G20" i="2"/>
  <c r="W20" i="2" s="1"/>
  <c r="V19" i="2"/>
  <c r="V17" i="2" s="1"/>
  <c r="S19" i="2"/>
  <c r="P19" i="2"/>
  <c r="M19" i="2"/>
  <c r="J19" i="2"/>
  <c r="X19" i="2" s="1"/>
  <c r="G19" i="2"/>
  <c r="W19" i="2" s="1"/>
  <c r="Y19" i="2" s="1"/>
  <c r="Z19" i="2" s="1"/>
  <c r="V18" i="2"/>
  <c r="S18" i="2"/>
  <c r="P18" i="2"/>
  <c r="X18" i="2" s="1"/>
  <c r="X17" i="2" s="1"/>
  <c r="M18" i="2"/>
  <c r="M17" i="2" s="1"/>
  <c r="J18" i="2"/>
  <c r="G18" i="2"/>
  <c r="T17" i="2"/>
  <c r="Q17" i="2"/>
  <c r="P17" i="2"/>
  <c r="N27" i="2" s="1"/>
  <c r="P27" i="2" s="1"/>
  <c r="N17" i="2"/>
  <c r="K17" i="2"/>
  <c r="J17" i="2"/>
  <c r="H27" i="2" s="1"/>
  <c r="J27" i="2" s="1"/>
  <c r="H17" i="2"/>
  <c r="E17" i="2"/>
  <c r="V16" i="2"/>
  <c r="S16" i="2"/>
  <c r="P16" i="2"/>
  <c r="M16" i="2"/>
  <c r="W16" i="2" s="1"/>
  <c r="Y16" i="2" s="1"/>
  <c r="Z16" i="2" s="1"/>
  <c r="J16" i="2"/>
  <c r="X16" i="2" s="1"/>
  <c r="G16" i="2"/>
  <c r="V15" i="2"/>
  <c r="S15" i="2"/>
  <c r="P15" i="2"/>
  <c r="P13" i="2" s="1"/>
  <c r="N26" i="2" s="1"/>
  <c r="M15" i="2"/>
  <c r="J15" i="2"/>
  <c r="G15" i="2"/>
  <c r="W15" i="2" s="1"/>
  <c r="V14" i="2"/>
  <c r="V13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K29" i="1"/>
  <c r="J29" i="1"/>
  <c r="B29" i="1"/>
  <c r="J28" i="1"/>
  <c r="J27" i="1"/>
  <c r="Q26" i="2" l="1"/>
  <c r="P26" i="2"/>
  <c r="P25" i="2" s="1"/>
  <c r="N25" i="2"/>
  <c r="Y15" i="2"/>
  <c r="Z15" i="2" s="1"/>
  <c r="Y20" i="2"/>
  <c r="Z20" i="2" s="1"/>
  <c r="W13" i="2"/>
  <c r="W21" i="2"/>
  <c r="T27" i="2"/>
  <c r="Y145" i="2"/>
  <c r="Z145" i="2" s="1"/>
  <c r="X15" i="2"/>
  <c r="K26" i="2"/>
  <c r="W112" i="2"/>
  <c r="Y112" i="2" s="1"/>
  <c r="Z112" i="2" s="1"/>
  <c r="G13" i="2"/>
  <c r="X14" i="2"/>
  <c r="X13" i="2" s="1"/>
  <c r="J13" i="2"/>
  <c r="W18" i="2"/>
  <c r="G29" i="2"/>
  <c r="S29" i="2"/>
  <c r="G43" i="2"/>
  <c r="G47" i="2" s="1"/>
  <c r="S43" i="2"/>
  <c r="W50" i="2"/>
  <c r="G49" i="2"/>
  <c r="G56" i="2" s="1"/>
  <c r="Q56" i="2"/>
  <c r="M56" i="2"/>
  <c r="G58" i="2"/>
  <c r="S58" i="2"/>
  <c r="W63" i="2"/>
  <c r="G62" i="2"/>
  <c r="Q78" i="2"/>
  <c r="X70" i="2"/>
  <c r="N78" i="2"/>
  <c r="P78" i="2"/>
  <c r="Y99" i="2"/>
  <c r="Z99" i="2" s="1"/>
  <c r="W121" i="2"/>
  <c r="G127" i="2"/>
  <c r="X30" i="2"/>
  <c r="X29" i="2" s="1"/>
  <c r="P47" i="2"/>
  <c r="K78" i="2"/>
  <c r="M21" i="2"/>
  <c r="K28" i="2" s="1"/>
  <c r="M28" i="2" s="1"/>
  <c r="W28" i="2" s="1"/>
  <c r="Y28" i="2" s="1"/>
  <c r="Z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X84" i="2"/>
  <c r="P33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X28" i="2" s="1"/>
  <c r="V21" i="2"/>
  <c r="T28" i="2" s="1"/>
  <c r="V28" i="2" s="1"/>
  <c r="M29" i="2"/>
  <c r="W30" i="2"/>
  <c r="X39" i="2"/>
  <c r="X47" i="2" s="1"/>
  <c r="W41" i="2"/>
  <c r="N47" i="2"/>
  <c r="V47" i="2"/>
  <c r="M43" i="2"/>
  <c r="M47" i="2" s="1"/>
  <c r="W44" i="2"/>
  <c r="V56" i="2"/>
  <c r="S53" i="2"/>
  <c r="S56" i="2" s="1"/>
  <c r="M58" i="2"/>
  <c r="W59" i="2"/>
  <c r="X66" i="2"/>
  <c r="Y82" i="2"/>
  <c r="Z82" i="2" s="1"/>
  <c r="W96" i="2"/>
  <c r="X101" i="2"/>
  <c r="X98" i="2" s="1"/>
  <c r="Y108" i="2"/>
  <c r="Z108" i="2" s="1"/>
  <c r="W119" i="2"/>
  <c r="P119" i="2"/>
  <c r="Y138" i="2"/>
  <c r="Z138" i="2" s="1"/>
  <c r="X41" i="2"/>
  <c r="X51" i="2"/>
  <c r="X49" i="2" s="1"/>
  <c r="X56" i="2" s="1"/>
  <c r="X64" i="2"/>
  <c r="X62" i="2" s="1"/>
  <c r="X72" i="2"/>
  <c r="Y72" i="2" s="1"/>
  <c r="Z72" i="2" s="1"/>
  <c r="V78" i="2"/>
  <c r="G74" i="2"/>
  <c r="G78" i="2" s="1"/>
  <c r="S74" i="2"/>
  <c r="S78" i="2" s="1"/>
  <c r="X81" i="2"/>
  <c r="X80" i="2" s="1"/>
  <c r="J80" i="2"/>
  <c r="J92" i="2" s="1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M106" i="2"/>
  <c r="W104" i="2"/>
  <c r="Y123" i="2"/>
  <c r="Z123" i="2" s="1"/>
  <c r="W129" i="2"/>
  <c r="M146" i="2"/>
  <c r="W144" i="2"/>
  <c r="Y158" i="2"/>
  <c r="Z158" i="2" s="1"/>
  <c r="X160" i="2"/>
  <c r="X159" i="2" s="1"/>
  <c r="P159" i="2"/>
  <c r="M177" i="2"/>
  <c r="W54" i="2"/>
  <c r="K106" i="2"/>
  <c r="X115" i="2"/>
  <c r="Y115" i="2" s="1"/>
  <c r="Z115" i="2" s="1"/>
  <c r="J119" i="2"/>
  <c r="X127" i="2"/>
  <c r="Y122" i="2"/>
  <c r="Z122" i="2" s="1"/>
  <c r="W126" i="2"/>
  <c r="Y126" i="2" s="1"/>
  <c r="Z126" i="2" s="1"/>
  <c r="Y130" i="2"/>
  <c r="Z130" i="2" s="1"/>
  <c r="Y133" i="2"/>
  <c r="Z133" i="2" s="1"/>
  <c r="W142" i="2"/>
  <c r="Y142" i="2" s="1"/>
  <c r="Z142" i="2" s="1"/>
  <c r="W148" i="2"/>
  <c r="G152" i="2"/>
  <c r="X149" i="2"/>
  <c r="Y149" i="2" s="1"/>
  <c r="Z149" i="2" s="1"/>
  <c r="J152" i="2"/>
  <c r="W165" i="2"/>
  <c r="G164" i="2"/>
  <c r="X169" i="2"/>
  <c r="X168" i="2" s="1"/>
  <c r="J168" i="2"/>
  <c r="V177" i="2"/>
  <c r="S177" i="2"/>
  <c r="J39" i="2"/>
  <c r="J47" i="2" s="1"/>
  <c r="J49" i="2"/>
  <c r="J56" i="2" s="1"/>
  <c r="J62" i="2"/>
  <c r="J70" i="2"/>
  <c r="J78" i="2"/>
  <c r="M74" i="2"/>
  <c r="W75" i="2"/>
  <c r="W85" i="2"/>
  <c r="X88" i="2"/>
  <c r="Y90" i="2"/>
  <c r="Z90" i="2" s="1"/>
  <c r="X97" i="2"/>
  <c r="Y97" i="2" s="1"/>
  <c r="Z97" i="2" s="1"/>
  <c r="J98" i="2"/>
  <c r="V98" i="2"/>
  <c r="Y101" i="2"/>
  <c r="Z101" i="2" s="1"/>
  <c r="P102" i="2"/>
  <c r="P106" i="2" s="1"/>
  <c r="X113" i="2"/>
  <c r="Y113" i="2" s="1"/>
  <c r="Z113" i="2" s="1"/>
  <c r="G135" i="2"/>
  <c r="S135" i="2"/>
  <c r="Y132" i="2"/>
  <c r="Z132" i="2" s="1"/>
  <c r="Y140" i="2"/>
  <c r="Z140" i="2" s="1"/>
  <c r="X156" i="2"/>
  <c r="X154" i="2" s="1"/>
  <c r="J154" i="2"/>
  <c r="G94" i="2"/>
  <c r="G102" i="2"/>
  <c r="J127" i="2"/>
  <c r="V127" i="2"/>
  <c r="J135" i="2"/>
  <c r="X129" i="2"/>
  <c r="X135" i="2" s="1"/>
  <c r="V135" i="2"/>
  <c r="M142" i="2"/>
  <c r="X145" i="2"/>
  <c r="X146" i="2" s="1"/>
  <c r="J146" i="2"/>
  <c r="X148" i="2"/>
  <c r="X152" i="2" s="1"/>
  <c r="P152" i="2"/>
  <c r="Y151" i="2"/>
  <c r="Z151" i="2" s="1"/>
  <c r="X165" i="2"/>
  <c r="X164" i="2" s="1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X142" i="2"/>
  <c r="G146" i="2"/>
  <c r="S146" i="2"/>
  <c r="W155" i="2"/>
  <c r="G154" i="2"/>
  <c r="W166" i="2"/>
  <c r="Y166" i="2" s="1"/>
  <c r="Z166" i="2" s="1"/>
  <c r="Q177" i="2"/>
  <c r="P177" i="2"/>
  <c r="X78" i="2" l="1"/>
  <c r="Y155" i="2"/>
  <c r="Z155" i="2" s="1"/>
  <c r="W154" i="2"/>
  <c r="Y154" i="2" s="1"/>
  <c r="Z154" i="2" s="1"/>
  <c r="X177" i="2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13" i="2"/>
  <c r="Z13" i="2" s="1"/>
  <c r="Y64" i="2"/>
  <c r="Z64" i="2" s="1"/>
  <c r="Y121" i="2"/>
  <c r="Z121" i="2" s="1"/>
  <c r="W127" i="2"/>
  <c r="Y127" i="2" s="1"/>
  <c r="Z127" i="2" s="1"/>
  <c r="S26" i="2"/>
  <c r="S25" i="2" s="1"/>
  <c r="S33" i="2" s="1"/>
  <c r="S178" i="2" s="1"/>
  <c r="L27" i="1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52" i="2" s="1"/>
  <c r="Z152" i="2" s="1"/>
  <c r="Y148" i="2"/>
  <c r="Z148" i="2" s="1"/>
  <c r="X102" i="2"/>
  <c r="Y103" i="2"/>
  <c r="Z103" i="2" s="1"/>
  <c r="X94" i="2"/>
  <c r="Y95" i="2"/>
  <c r="Z95" i="2" s="1"/>
  <c r="P178" i="2"/>
  <c r="P180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Y96" i="2"/>
  <c r="Z96" i="2" s="1"/>
  <c r="W94" i="2"/>
  <c r="Y94" i="2" s="1"/>
  <c r="Z94" i="2" s="1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E26" i="2"/>
  <c r="S180" i="2" l="1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6" i="2" s="1"/>
  <c r="Z106" i="2" s="1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X26" i="2" l="1"/>
  <c r="X25" i="2" s="1"/>
  <c r="X33" i="2" s="1"/>
  <c r="X178" i="2" s="1"/>
  <c r="J25" i="2"/>
  <c r="J33" i="2" s="1"/>
  <c r="J178" i="2" s="1"/>
  <c r="C28" i="1" s="1"/>
  <c r="G25" i="2"/>
  <c r="G33" i="2" s="1"/>
  <c r="G178" i="2" s="1"/>
  <c r="C27" i="1" s="1"/>
  <c r="W26" i="2"/>
  <c r="V180" i="2"/>
  <c r="L30" i="1"/>
  <c r="Y26" i="2" l="1"/>
  <c r="Z26" i="2" s="1"/>
  <c r="W25" i="2"/>
  <c r="G180" i="2"/>
  <c r="B27" i="1"/>
  <c r="N27" i="1"/>
  <c r="J180" i="2"/>
  <c r="N28" i="1"/>
  <c r="B28" i="1" s="1"/>
  <c r="B30" i="1" s="1"/>
  <c r="C30" i="1"/>
  <c r="Y25" i="2" l="1"/>
  <c r="Z25" i="2" s="1"/>
  <c r="W33" i="2"/>
  <c r="X180" i="2"/>
  <c r="N30" i="1"/>
  <c r="I28" i="1"/>
  <c r="I30" i="1" s="1"/>
  <c r="M29" i="1"/>
  <c r="M30" i="1" s="1"/>
  <c r="K28" i="1"/>
  <c r="K30" i="1" s="1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<sst xmlns="http://schemas.openxmlformats.org/spreadsheetml/2006/main" count="692" uniqueCount="354">
  <si>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</si>
  <si>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</si>
  <si>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</si>
  <si>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</si>
  <si>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</si>
  <si>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</si>
  <si>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</si>
  <si>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</si>
  <si>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</si>
  <si>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</si>
  <si>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</si>
  <si>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</si>
  <si>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_______________ по __________________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</si>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</sst>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workbookViewId="0">
      <selection sqref="A1:B1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55" t="s">
        <v>0</v>
      </c>
      <c r="B1" s="35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55" t="s">
        <v>2</v>
      </c>
      <c r="I2" s="350"/>
      <c r="J2" s="3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55" t="s">
        <v>3</v>
      </c>
      <c r="I3" s="350"/>
      <c r="J3" s="35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56" t="s">
        <v>10</v>
      </c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56" t="s">
        <v>11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57" t="s">
        <v>12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58"/>
      <c r="B23" s="351" t="s">
        <v>13</v>
      </c>
      <c r="C23" s="352"/>
      <c r="D23" s="361" t="s">
        <v>14</v>
      </c>
      <c r="E23" s="362"/>
      <c r="F23" s="362"/>
      <c r="G23" s="362"/>
      <c r="H23" s="362"/>
      <c r="I23" s="362"/>
      <c r="J23" s="363"/>
      <c r="K23" s="351" t="s">
        <v>15</v>
      </c>
      <c r="L23" s="352"/>
      <c r="M23" s="351" t="s">
        <v>16</v>
      </c>
      <c r="N23" s="35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59"/>
      <c r="B24" s="353"/>
      <c r="C24" s="354"/>
      <c r="D24" s="16" t="s">
        <v>17</v>
      </c>
      <c r="E24" s="17" t="s">
        <v>18</v>
      </c>
      <c r="F24" s="17" t="s">
        <v>19</v>
      </c>
      <c r="G24" s="17" t="s">
        <v>20</v>
      </c>
      <c r="H24" s="17" t="s">
        <v>21</v>
      </c>
      <c r="I24" s="364" t="s">
        <v>22</v>
      </c>
      <c r="J24" s="354"/>
      <c r="K24" s="353"/>
      <c r="L24" s="354"/>
      <c r="M24" s="353"/>
      <c r="N24" s="35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60"/>
      <c r="B25" s="19" t="s">
        <v>23</v>
      </c>
      <c r="C25" s="20" t="s">
        <v>24</v>
      </c>
      <c r="D25" s="19" t="s">
        <v>24</v>
      </c>
      <c r="E25" s="21" t="s">
        <v>24</v>
      </c>
      <c r="F25" s="21" t="s">
        <v>24</v>
      </c>
      <c r="G25" s="21" t="s">
        <v>24</v>
      </c>
      <c r="H25" s="21" t="s">
        <v>24</v>
      </c>
      <c r="I25" s="21" t="s">
        <v>23</v>
      </c>
      <c r="J25" s="22" t="s">
        <v>25</v>
      </c>
      <c r="K25" s="19" t="s">
        <v>23</v>
      </c>
      <c r="L25" s="20" t="s">
        <v>24</v>
      </c>
      <c r="M25" s="23" t="s">
        <v>23</v>
      </c>
      <c r="N25" s="24" t="s">
        <v>24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26</v>
      </c>
      <c r="B26" s="27" t="s">
        <v>27</v>
      </c>
      <c r="C26" s="28" t="s">
        <v>28</v>
      </c>
      <c r="D26" s="27" t="s">
        <v>29</v>
      </c>
      <c r="E26" s="29" t="s">
        <v>30</v>
      </c>
      <c r="F26" s="29" t="s">
        <v>31</v>
      </c>
      <c r="G26" s="29" t="s">
        <v>32</v>
      </c>
      <c r="H26" s="29" t="s">
        <v>33</v>
      </c>
      <c r="I26" s="29" t="s">
        <v>34</v>
      </c>
      <c r="J26" s="28" t="s">
        <v>35</v>
      </c>
      <c r="K26" s="27" t="s">
        <v>36</v>
      </c>
      <c r="L26" s="28" t="s">
        <v>37</v>
      </c>
      <c r="M26" s="27" t="s">
        <v>38</v>
      </c>
      <c r="N26" s="28" t="s">
        <v>39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40</v>
      </c>
      <c r="B27" s="33" t="e">
        <f t="shared" ref="B27:B29" si="0">C27/N27</f>
        <v>#DIV/0!</v>
      </c>
      <c r="C27" s="34">
        <f>'Кошторис  витрат'!G178</f>
        <v>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 t="e">
        <f t="shared" ref="I27:I29" si="1">J27/N27</f>
        <v>#DIV/0!</v>
      </c>
      <c r="J27" s="34">
        <f t="shared" ref="J27:J29" si="2">D27+E27+F27+G27+H27</f>
        <v>0</v>
      </c>
      <c r="K27" s="33" t="e">
        <f t="shared" ref="K27:K29" si="3">L27/N27</f>
        <v>#DIV/0!</v>
      </c>
      <c r="L27" s="34">
        <f>'Кошторис  витрат'!S178</f>
        <v>0</v>
      </c>
      <c r="M27" s="38">
        <v>1</v>
      </c>
      <c r="N27" s="39">
        <f t="shared" ref="N27:N29" si="4">C27+J27+L27</f>
        <v>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41</v>
      </c>
      <c r="B28" s="41" t="e">
        <f t="shared" si="0"/>
        <v>#DIV/0!</v>
      </c>
      <c r="C28" s="42">
        <f>'Кошторис  витрат'!J178</f>
        <v>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 t="e">
        <f t="shared" si="1"/>
        <v>#DIV/0!</v>
      </c>
      <c r="J28" s="42">
        <f t="shared" si="2"/>
        <v>0</v>
      </c>
      <c r="K28" s="41" t="e">
        <f t="shared" si="3"/>
        <v>#DIV/0!</v>
      </c>
      <c r="L28" s="42">
        <f>'Кошторис  витрат'!V178</f>
        <v>0</v>
      </c>
      <c r="M28" s="46">
        <v>1</v>
      </c>
      <c r="N28" s="47">
        <f t="shared" si="4"/>
        <v>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42</v>
      </c>
      <c r="B29" s="49" t="e">
        <f t="shared" si="0"/>
        <v>#DIV/0!</v>
      </c>
      <c r="C29" s="50">
        <v>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 t="e">
        <f t="shared" si="1"/>
        <v>#DIV/0!</v>
      </c>
      <c r="J29" s="50">
        <f t="shared" si="2"/>
        <v>0</v>
      </c>
      <c r="K29" s="49" t="e">
        <f t="shared" si="3"/>
        <v>#DIV/0!</v>
      </c>
      <c r="L29" s="50">
        <v>0</v>
      </c>
      <c r="M29" s="54" t="e">
        <f>(N29*M28)/N28</f>
        <v>#DIV/0!</v>
      </c>
      <c r="N29" s="55">
        <f t="shared" si="4"/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43</v>
      </c>
      <c r="B30" s="57" t="e">
        <f t="shared" ref="B30:N30" si="5">B28-B29</f>
        <v>#DIV/0!</v>
      </c>
      <c r="C30" s="58">
        <f t="shared" si="5"/>
        <v>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 t="e">
        <f t="shared" si="5"/>
        <v>#DIV/0!</v>
      </c>
      <c r="J30" s="58">
        <f t="shared" si="5"/>
        <v>0</v>
      </c>
      <c r="K30" s="62" t="e">
        <f t="shared" si="5"/>
        <v>#DIV/0!</v>
      </c>
      <c r="L30" s="58">
        <f t="shared" si="5"/>
        <v>0</v>
      </c>
      <c r="M30" s="63" t="e">
        <f t="shared" si="5"/>
        <v>#DIV/0!</v>
      </c>
      <c r="N30" s="64">
        <f t="shared" si="5"/>
        <v>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44</v>
      </c>
      <c r="C32" s="365"/>
      <c r="D32" s="366"/>
      <c r="E32" s="366"/>
      <c r="F32" s="65"/>
      <c r="G32" s="66"/>
      <c r="H32" s="66"/>
      <c r="I32" s="67"/>
      <c r="J32" s="365"/>
      <c r="K32" s="366"/>
      <c r="L32" s="366"/>
      <c r="M32" s="366"/>
      <c r="N32" s="36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45</v>
      </c>
      <c r="E33" s="5"/>
      <c r="F33" s="69"/>
      <c r="G33" s="349" t="s">
        <v>46</v>
      </c>
      <c r="H33" s="350"/>
      <c r="I33" s="13"/>
      <c r="J33" s="349" t="s">
        <v>47</v>
      </c>
      <c r="K33" s="350"/>
      <c r="L33" s="350"/>
      <c r="M33" s="350"/>
      <c r="N33" s="35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workbookViewId="0"/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68" t="s">
        <v>48</v>
      </c>
      <c r="B1" s="350"/>
      <c r="C1" s="350"/>
      <c r="D1" s="350"/>
      <c r="E1" s="35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69" t="s">
        <v>49</v>
      </c>
      <c r="B7" s="370" t="s">
        <v>50</v>
      </c>
      <c r="C7" s="372" t="s">
        <v>51</v>
      </c>
      <c r="D7" s="374" t="s">
        <v>52</v>
      </c>
      <c r="E7" s="367" t="s">
        <v>53</v>
      </c>
      <c r="F7" s="362"/>
      <c r="G7" s="362"/>
      <c r="H7" s="362"/>
      <c r="I7" s="362"/>
      <c r="J7" s="363"/>
      <c r="K7" s="367" t="s">
        <v>54</v>
      </c>
      <c r="L7" s="362"/>
      <c r="M7" s="362"/>
      <c r="N7" s="362"/>
      <c r="O7" s="362"/>
      <c r="P7" s="363"/>
      <c r="Q7" s="367" t="s">
        <v>55</v>
      </c>
      <c r="R7" s="362"/>
      <c r="S7" s="362"/>
      <c r="T7" s="362"/>
      <c r="U7" s="362"/>
      <c r="V7" s="363"/>
      <c r="W7" s="387" t="s">
        <v>56</v>
      </c>
      <c r="X7" s="362"/>
      <c r="Y7" s="362"/>
      <c r="Z7" s="363"/>
      <c r="AA7" s="388" t="s">
        <v>57</v>
      </c>
      <c r="AB7" s="1"/>
      <c r="AC7" s="1"/>
      <c r="AD7" s="1"/>
      <c r="AE7" s="1"/>
      <c r="AF7" s="1"/>
      <c r="AG7" s="1"/>
    </row>
    <row r="8" spans="1:33" ht="42" customHeight="1" x14ac:dyDescent="0.25">
      <c r="A8" s="359"/>
      <c r="B8" s="371"/>
      <c r="C8" s="373"/>
      <c r="D8" s="375"/>
      <c r="E8" s="381" t="s">
        <v>58</v>
      </c>
      <c r="F8" s="362"/>
      <c r="G8" s="363"/>
      <c r="H8" s="381" t="s">
        <v>59</v>
      </c>
      <c r="I8" s="362"/>
      <c r="J8" s="363"/>
      <c r="K8" s="381" t="s">
        <v>58</v>
      </c>
      <c r="L8" s="362"/>
      <c r="M8" s="363"/>
      <c r="N8" s="381" t="s">
        <v>59</v>
      </c>
      <c r="O8" s="362"/>
      <c r="P8" s="363"/>
      <c r="Q8" s="381" t="s">
        <v>58</v>
      </c>
      <c r="R8" s="362"/>
      <c r="S8" s="363"/>
      <c r="T8" s="381" t="s">
        <v>59</v>
      </c>
      <c r="U8" s="362"/>
      <c r="V8" s="363"/>
      <c r="W8" s="388" t="s">
        <v>60</v>
      </c>
      <c r="X8" s="388" t="s">
        <v>61</v>
      </c>
      <c r="Y8" s="387" t="s">
        <v>62</v>
      </c>
      <c r="Z8" s="363"/>
      <c r="AA8" s="359"/>
      <c r="AB8" s="1"/>
      <c r="AC8" s="1"/>
      <c r="AD8" s="1"/>
      <c r="AE8" s="1"/>
      <c r="AF8" s="1"/>
      <c r="AG8" s="1"/>
    </row>
    <row r="9" spans="1:33" ht="30" customHeight="1" x14ac:dyDescent="0.25">
      <c r="A9" s="359"/>
      <c r="B9" s="371"/>
      <c r="C9" s="373"/>
      <c r="D9" s="375"/>
      <c r="E9" s="84" t="s">
        <v>63</v>
      </c>
      <c r="F9" s="85" t="s">
        <v>64</v>
      </c>
      <c r="G9" s="86" t="s">
        <v>65</v>
      </c>
      <c r="H9" s="84" t="s">
        <v>63</v>
      </c>
      <c r="I9" s="85" t="s">
        <v>64</v>
      </c>
      <c r="J9" s="86" t="s">
        <v>66</v>
      </c>
      <c r="K9" s="84" t="s">
        <v>63</v>
      </c>
      <c r="L9" s="85" t="s">
        <v>67</v>
      </c>
      <c r="M9" s="86" t="s">
        <v>68</v>
      </c>
      <c r="N9" s="84" t="s">
        <v>63</v>
      </c>
      <c r="O9" s="85" t="s">
        <v>67</v>
      </c>
      <c r="P9" s="86" t="s">
        <v>69</v>
      </c>
      <c r="Q9" s="84" t="s">
        <v>63</v>
      </c>
      <c r="R9" s="85" t="s">
        <v>67</v>
      </c>
      <c r="S9" s="86" t="s">
        <v>70</v>
      </c>
      <c r="T9" s="84" t="s">
        <v>63</v>
      </c>
      <c r="U9" s="85" t="s">
        <v>67</v>
      </c>
      <c r="V9" s="86" t="s">
        <v>71</v>
      </c>
      <c r="W9" s="360"/>
      <c r="X9" s="360"/>
      <c r="Y9" s="87" t="s">
        <v>72</v>
      </c>
      <c r="Z9" s="88" t="s">
        <v>23</v>
      </c>
      <c r="AA9" s="360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73</v>
      </c>
      <c r="B11" s="94"/>
      <c r="C11" s="95" t="s">
        <v>74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75</v>
      </c>
      <c r="B12" s="102">
        <v>1</v>
      </c>
      <c r="C12" s="103" t="s">
        <v>76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77</v>
      </c>
      <c r="B13" s="109" t="s">
        <v>78</v>
      </c>
      <c r="C13" s="110" t="s">
        <v>79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80</v>
      </c>
      <c r="B14" s="120" t="s">
        <v>81</v>
      </c>
      <c r="C14" s="121" t="s">
        <v>82</v>
      </c>
      <c r="D14" s="122" t="s">
        <v>83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80</v>
      </c>
      <c r="B15" s="120" t="s">
        <v>84</v>
      </c>
      <c r="C15" s="121" t="s">
        <v>82</v>
      </c>
      <c r="D15" s="122" t="s">
        <v>83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80</v>
      </c>
      <c r="B16" s="133" t="s">
        <v>85</v>
      </c>
      <c r="C16" s="121" t="s">
        <v>82</v>
      </c>
      <c r="D16" s="134" t="s">
        <v>83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77</v>
      </c>
      <c r="B17" s="109" t="s">
        <v>86</v>
      </c>
      <c r="C17" s="140" t="s">
        <v>87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80</v>
      </c>
      <c r="B18" s="120" t="s">
        <v>88</v>
      </c>
      <c r="C18" s="121" t="s">
        <v>82</v>
      </c>
      <c r="D18" s="122" t="s">
        <v>83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80</v>
      </c>
      <c r="B19" s="120" t="s">
        <v>89</v>
      </c>
      <c r="C19" s="121" t="s">
        <v>82</v>
      </c>
      <c r="D19" s="122" t="s">
        <v>83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80</v>
      </c>
      <c r="B20" s="133" t="s">
        <v>90</v>
      </c>
      <c r="C20" s="121" t="s">
        <v>82</v>
      </c>
      <c r="D20" s="148" t="s">
        <v>83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77</v>
      </c>
      <c r="B21" s="109" t="s">
        <v>91</v>
      </c>
      <c r="C21" s="153" t="s">
        <v>92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80</v>
      </c>
      <c r="B22" s="120" t="s">
        <v>93</v>
      </c>
      <c r="C22" s="121" t="s">
        <v>94</v>
      </c>
      <c r="D22" s="122" t="s">
        <v>83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80</v>
      </c>
      <c r="B23" s="120" t="s">
        <v>95</v>
      </c>
      <c r="C23" s="121" t="s">
        <v>94</v>
      </c>
      <c r="D23" s="122" t="s">
        <v>83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80</v>
      </c>
      <c r="B24" s="154" t="s">
        <v>96</v>
      </c>
      <c r="C24" s="121" t="s">
        <v>94</v>
      </c>
      <c r="D24" s="134" t="s">
        <v>83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75</v>
      </c>
      <c r="B25" s="155" t="s">
        <v>97</v>
      </c>
      <c r="C25" s="140" t="s">
        <v>98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80</v>
      </c>
      <c r="B26" s="157" t="s">
        <v>99</v>
      </c>
      <c r="C26" s="121" t="s">
        <v>100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80</v>
      </c>
      <c r="B27" s="120" t="s">
        <v>101</v>
      </c>
      <c r="C27" s="121" t="s">
        <v>102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80</v>
      </c>
      <c r="B28" s="154" t="s">
        <v>103</v>
      </c>
      <c r="C28" s="163" t="s">
        <v>92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77</v>
      </c>
      <c r="B29" s="155" t="s">
        <v>104</v>
      </c>
      <c r="C29" s="140" t="s">
        <v>105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80</v>
      </c>
      <c r="B30" s="157" t="s">
        <v>106</v>
      </c>
      <c r="C30" s="121" t="s">
        <v>94</v>
      </c>
      <c r="D30" s="122" t="s">
        <v>83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80</v>
      </c>
      <c r="B31" s="120" t="s">
        <v>107</v>
      </c>
      <c r="C31" s="121" t="s">
        <v>94</v>
      </c>
      <c r="D31" s="122" t="s">
        <v>83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80</v>
      </c>
      <c r="B32" s="133" t="s">
        <v>108</v>
      </c>
      <c r="C32" s="164" t="s">
        <v>94</v>
      </c>
      <c r="D32" s="134" t="s">
        <v>83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109</v>
      </c>
      <c r="B33" s="167"/>
      <c r="C33" s="168"/>
      <c r="D33" s="169"/>
      <c r="E33" s="170"/>
      <c r="F33" s="171"/>
      <c r="G33" s="172">
        <f>G13+G17+G21+G25+G29</f>
        <v>0</v>
      </c>
      <c r="H33" s="123"/>
      <c r="I33" s="171"/>
      <c r="J33" s="172">
        <f>J13+J17+J21+J25+J29</f>
        <v>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0</v>
      </c>
      <c r="X33" s="174">
        <f t="shared" si="72"/>
        <v>0</v>
      </c>
      <c r="Y33" s="175">
        <f t="shared" si="6"/>
        <v>0</v>
      </c>
      <c r="Z33" s="176" t="e">
        <f t="shared" si="7"/>
        <v>#DIV/0!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25">
      <c r="A34" s="178" t="s">
        <v>75</v>
      </c>
      <c r="B34" s="179">
        <v>2</v>
      </c>
      <c r="C34" s="180" t="s">
        <v>110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77</v>
      </c>
      <c r="B35" s="155" t="s">
        <v>111</v>
      </c>
      <c r="C35" s="110" t="s">
        <v>112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25">
      <c r="A36" s="119" t="s">
        <v>80</v>
      </c>
      <c r="B36" s="120" t="s">
        <v>113</v>
      </c>
      <c r="C36" s="121" t="s">
        <v>114</v>
      </c>
      <c r="D36" s="122" t="s">
        <v>115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80</v>
      </c>
      <c r="B37" s="120" t="s">
        <v>116</v>
      </c>
      <c r="C37" s="121" t="s">
        <v>114</v>
      </c>
      <c r="D37" s="122" t="s">
        <v>115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80</v>
      </c>
      <c r="B38" s="154" t="s">
        <v>117</v>
      </c>
      <c r="C38" s="121" t="s">
        <v>114</v>
      </c>
      <c r="D38" s="148" t="s">
        <v>115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77</v>
      </c>
      <c r="B39" s="155" t="s">
        <v>118</v>
      </c>
      <c r="C39" s="153" t="s">
        <v>119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80</v>
      </c>
      <c r="B40" s="120" t="s">
        <v>120</v>
      </c>
      <c r="C40" s="121" t="s">
        <v>121</v>
      </c>
      <c r="D40" s="122" t="s">
        <v>122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80</v>
      </c>
      <c r="B41" s="120" t="s">
        <v>123</v>
      </c>
      <c r="C41" s="187" t="s">
        <v>121</v>
      </c>
      <c r="D41" s="122" t="s">
        <v>122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80</v>
      </c>
      <c r="B42" s="154" t="s">
        <v>124</v>
      </c>
      <c r="C42" s="188" t="s">
        <v>121</v>
      </c>
      <c r="D42" s="148" t="s">
        <v>122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77</v>
      </c>
      <c r="B43" s="155" t="s">
        <v>125</v>
      </c>
      <c r="C43" s="153" t="s">
        <v>126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80</v>
      </c>
      <c r="B44" s="120" t="s">
        <v>127</v>
      </c>
      <c r="C44" s="121" t="s">
        <v>128</v>
      </c>
      <c r="D44" s="122" t="s">
        <v>122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80</v>
      </c>
      <c r="B45" s="120" t="s">
        <v>129</v>
      </c>
      <c r="C45" s="121" t="s">
        <v>130</v>
      </c>
      <c r="D45" s="122" t="s">
        <v>122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80</v>
      </c>
      <c r="B46" s="133" t="s">
        <v>131</v>
      </c>
      <c r="C46" s="164" t="s">
        <v>128</v>
      </c>
      <c r="D46" s="134" t="s">
        <v>122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132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x14ac:dyDescent="0.25">
      <c r="A48" s="178" t="s">
        <v>75</v>
      </c>
      <c r="B48" s="179">
        <v>3</v>
      </c>
      <c r="C48" s="180" t="s">
        <v>133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77</v>
      </c>
      <c r="B49" s="155" t="s">
        <v>134</v>
      </c>
      <c r="C49" s="110" t="s">
        <v>135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80</v>
      </c>
      <c r="B50" s="120" t="s">
        <v>136</v>
      </c>
      <c r="C50" s="187" t="s">
        <v>137</v>
      </c>
      <c r="D50" s="122" t="s">
        <v>115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80</v>
      </c>
      <c r="B51" s="120" t="s">
        <v>138</v>
      </c>
      <c r="C51" s="187" t="s">
        <v>139</v>
      </c>
      <c r="D51" s="122" t="s">
        <v>115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80</v>
      </c>
      <c r="B52" s="133" t="s">
        <v>140</v>
      </c>
      <c r="C52" s="163" t="s">
        <v>141</v>
      </c>
      <c r="D52" s="134" t="s">
        <v>115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77</v>
      </c>
      <c r="B53" s="155" t="s">
        <v>142</v>
      </c>
      <c r="C53" s="140" t="s">
        <v>143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80</v>
      </c>
      <c r="B54" s="120" t="s">
        <v>144</v>
      </c>
      <c r="C54" s="187" t="s">
        <v>145</v>
      </c>
      <c r="D54" s="122" t="s">
        <v>146</v>
      </c>
      <c r="E54" s="382" t="s">
        <v>147</v>
      </c>
      <c r="F54" s="383"/>
      <c r="G54" s="384"/>
      <c r="H54" s="382" t="s">
        <v>147</v>
      </c>
      <c r="I54" s="383"/>
      <c r="J54" s="384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80</v>
      </c>
      <c r="B55" s="133" t="s">
        <v>148</v>
      </c>
      <c r="C55" s="163" t="s">
        <v>149</v>
      </c>
      <c r="D55" s="134" t="s">
        <v>146</v>
      </c>
      <c r="E55" s="353"/>
      <c r="F55" s="385"/>
      <c r="G55" s="354"/>
      <c r="H55" s="353"/>
      <c r="I55" s="385"/>
      <c r="J55" s="354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150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25">
      <c r="A57" s="178" t="s">
        <v>75</v>
      </c>
      <c r="B57" s="179">
        <v>4</v>
      </c>
      <c r="C57" s="180" t="s">
        <v>151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77</v>
      </c>
      <c r="B58" s="155" t="s">
        <v>152</v>
      </c>
      <c r="C58" s="192" t="s">
        <v>153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3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80</v>
      </c>
      <c r="B59" s="120" t="s">
        <v>154</v>
      </c>
      <c r="C59" s="187" t="s">
        <v>155</v>
      </c>
      <c r="D59" s="194" t="s">
        <v>156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80</v>
      </c>
      <c r="B60" s="120" t="s">
        <v>157</v>
      </c>
      <c r="C60" s="187" t="s">
        <v>155</v>
      </c>
      <c r="D60" s="194" t="s">
        <v>156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80</v>
      </c>
      <c r="B61" s="133" t="s">
        <v>158</v>
      </c>
      <c r="C61" s="163" t="s">
        <v>155</v>
      </c>
      <c r="D61" s="194" t="s">
        <v>156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77</v>
      </c>
      <c r="B62" s="155" t="s">
        <v>159</v>
      </c>
      <c r="C62" s="153" t="s">
        <v>160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80</v>
      </c>
      <c r="B63" s="120" t="s">
        <v>161</v>
      </c>
      <c r="C63" s="201" t="s">
        <v>162</v>
      </c>
      <c r="D63" s="202" t="s">
        <v>163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80</v>
      </c>
      <c r="B64" s="120" t="s">
        <v>164</v>
      </c>
      <c r="C64" s="201" t="s">
        <v>137</v>
      </c>
      <c r="D64" s="202" t="s">
        <v>163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80</v>
      </c>
      <c r="B65" s="154" t="s">
        <v>165</v>
      </c>
      <c r="C65" s="203" t="s">
        <v>139</v>
      </c>
      <c r="D65" s="202" t="s">
        <v>163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77</v>
      </c>
      <c r="B66" s="155" t="s">
        <v>166</v>
      </c>
      <c r="C66" s="153" t="s">
        <v>167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80</v>
      </c>
      <c r="B67" s="120" t="s">
        <v>168</v>
      </c>
      <c r="C67" s="201" t="s">
        <v>169</v>
      </c>
      <c r="D67" s="202" t="s">
        <v>170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80</v>
      </c>
      <c r="B68" s="120" t="s">
        <v>171</v>
      </c>
      <c r="C68" s="201" t="s">
        <v>172</v>
      </c>
      <c r="D68" s="202" t="s">
        <v>170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80</v>
      </c>
      <c r="B69" s="154" t="s">
        <v>173</v>
      </c>
      <c r="C69" s="203" t="s">
        <v>174</v>
      </c>
      <c r="D69" s="204" t="s">
        <v>170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77</v>
      </c>
      <c r="B70" s="155" t="s">
        <v>175</v>
      </c>
      <c r="C70" s="153" t="s">
        <v>176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80</v>
      </c>
      <c r="B71" s="120" t="s">
        <v>177</v>
      </c>
      <c r="C71" s="187" t="s">
        <v>178</v>
      </c>
      <c r="D71" s="202" t="s">
        <v>115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80</v>
      </c>
      <c r="B72" s="120" t="s">
        <v>179</v>
      </c>
      <c r="C72" s="187" t="s">
        <v>178</v>
      </c>
      <c r="D72" s="202" t="s">
        <v>115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80</v>
      </c>
      <c r="B73" s="133" t="s">
        <v>180</v>
      </c>
      <c r="C73" s="163" t="s">
        <v>178</v>
      </c>
      <c r="D73" s="204" t="s">
        <v>115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77</v>
      </c>
      <c r="B74" s="155" t="s">
        <v>181</v>
      </c>
      <c r="C74" s="153" t="s">
        <v>182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80</v>
      </c>
      <c r="B75" s="120" t="s">
        <v>183</v>
      </c>
      <c r="C75" s="187" t="s">
        <v>178</v>
      </c>
      <c r="D75" s="202" t="s">
        <v>115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80</v>
      </c>
      <c r="B76" s="120" t="s">
        <v>184</v>
      </c>
      <c r="C76" s="187" t="s">
        <v>178</v>
      </c>
      <c r="D76" s="202" t="s">
        <v>115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80</v>
      </c>
      <c r="B77" s="154" t="s">
        <v>185</v>
      </c>
      <c r="C77" s="163" t="s">
        <v>178</v>
      </c>
      <c r="D77" s="204" t="s">
        <v>115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6" t="s">
        <v>186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5">
        <f t="shared" si="231"/>
        <v>0</v>
      </c>
      <c r="Y78" s="206">
        <f t="shared" si="160"/>
        <v>0</v>
      </c>
      <c r="Z78" s="206" t="e">
        <f t="shared" si="161"/>
        <v>#DIV/0!</v>
      </c>
      <c r="AA78" s="177"/>
      <c r="AB78" s="7"/>
      <c r="AC78" s="7"/>
      <c r="AD78" s="7"/>
      <c r="AE78" s="7"/>
      <c r="AF78" s="7"/>
      <c r="AG78" s="7"/>
    </row>
    <row r="79" spans="1:33" ht="30" customHeight="1" x14ac:dyDescent="0.25">
      <c r="A79" s="207" t="s">
        <v>75</v>
      </c>
      <c r="B79" s="208">
        <v>5</v>
      </c>
      <c r="C79" s="209" t="s">
        <v>187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77</v>
      </c>
      <c r="B80" s="155" t="s">
        <v>188</v>
      </c>
      <c r="C80" s="140" t="s">
        <v>189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0</v>
      </c>
      <c r="X80" s="211">
        <f t="shared" si="237"/>
        <v>0</v>
      </c>
      <c r="Y80" s="211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80</v>
      </c>
      <c r="B81" s="120" t="s">
        <v>190</v>
      </c>
      <c r="C81" s="212" t="s">
        <v>191</v>
      </c>
      <c r="D81" s="202" t="s">
        <v>192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80</v>
      </c>
      <c r="B82" s="120" t="s">
        <v>193</v>
      </c>
      <c r="C82" s="212" t="s">
        <v>191</v>
      </c>
      <c r="D82" s="202" t="s">
        <v>192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80</v>
      </c>
      <c r="B83" s="133" t="s">
        <v>194</v>
      </c>
      <c r="C83" s="212" t="s">
        <v>191</v>
      </c>
      <c r="D83" s="204" t="s">
        <v>192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77</v>
      </c>
      <c r="B84" s="155" t="s">
        <v>195</v>
      </c>
      <c r="C84" s="140" t="s">
        <v>196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80</v>
      </c>
      <c r="B85" s="120" t="s">
        <v>197</v>
      </c>
      <c r="C85" s="212" t="s">
        <v>198</v>
      </c>
      <c r="D85" s="215" t="s">
        <v>115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80</v>
      </c>
      <c r="B86" s="120" t="s">
        <v>199</v>
      </c>
      <c r="C86" s="187" t="s">
        <v>198</v>
      </c>
      <c r="D86" s="202" t="s">
        <v>115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80</v>
      </c>
      <c r="B87" s="133" t="s">
        <v>200</v>
      </c>
      <c r="C87" s="163" t="s">
        <v>198</v>
      </c>
      <c r="D87" s="204" t="s">
        <v>115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77</v>
      </c>
      <c r="B88" s="155" t="s">
        <v>201</v>
      </c>
      <c r="C88" s="216" t="s">
        <v>202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80</v>
      </c>
      <c r="B89" s="120" t="s">
        <v>203</v>
      </c>
      <c r="C89" s="218" t="s">
        <v>121</v>
      </c>
      <c r="D89" s="219" t="s">
        <v>122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80</v>
      </c>
      <c r="B90" s="120" t="s">
        <v>204</v>
      </c>
      <c r="C90" s="218" t="s">
        <v>121</v>
      </c>
      <c r="D90" s="219" t="s">
        <v>122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80</v>
      </c>
      <c r="B91" s="133" t="s">
        <v>205</v>
      </c>
      <c r="C91" s="220" t="s">
        <v>121</v>
      </c>
      <c r="D91" s="219" t="s">
        <v>122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386" t="s">
        <v>206</v>
      </c>
      <c r="B92" s="362"/>
      <c r="C92" s="362"/>
      <c r="D92" s="363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 x14ac:dyDescent="0.25">
      <c r="A93" s="178" t="s">
        <v>75</v>
      </c>
      <c r="B93" s="179">
        <v>6</v>
      </c>
      <c r="C93" s="180" t="s">
        <v>207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77</v>
      </c>
      <c r="B94" s="155" t="s">
        <v>208</v>
      </c>
      <c r="C94" s="221" t="s">
        <v>209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5">
      <c r="A95" s="119" t="s">
        <v>80</v>
      </c>
      <c r="B95" s="120" t="s">
        <v>210</v>
      </c>
      <c r="C95" s="187" t="s">
        <v>211</v>
      </c>
      <c r="D95" s="122" t="s">
        <v>115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80</v>
      </c>
      <c r="B96" s="120" t="s">
        <v>212</v>
      </c>
      <c r="C96" s="187" t="s">
        <v>211</v>
      </c>
      <c r="D96" s="122" t="s">
        <v>115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80</v>
      </c>
      <c r="B97" s="133" t="s">
        <v>213</v>
      </c>
      <c r="C97" s="163" t="s">
        <v>211</v>
      </c>
      <c r="D97" s="134" t="s">
        <v>115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75</v>
      </c>
      <c r="B98" s="155" t="s">
        <v>214</v>
      </c>
      <c r="C98" s="222" t="s">
        <v>215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80</v>
      </c>
      <c r="B99" s="120" t="s">
        <v>216</v>
      </c>
      <c r="C99" s="187" t="s">
        <v>211</v>
      </c>
      <c r="D99" s="122" t="s">
        <v>115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80</v>
      </c>
      <c r="B100" s="120" t="s">
        <v>217</v>
      </c>
      <c r="C100" s="187" t="s">
        <v>211</v>
      </c>
      <c r="D100" s="122" t="s">
        <v>115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80</v>
      </c>
      <c r="B101" s="133" t="s">
        <v>218</v>
      </c>
      <c r="C101" s="163" t="s">
        <v>211</v>
      </c>
      <c r="D101" s="134" t="s">
        <v>115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75</v>
      </c>
      <c r="B102" s="155" t="s">
        <v>219</v>
      </c>
      <c r="C102" s="222" t="s">
        <v>220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80</v>
      </c>
      <c r="B103" s="120" t="s">
        <v>221</v>
      </c>
      <c r="C103" s="187" t="s">
        <v>211</v>
      </c>
      <c r="D103" s="122" t="s">
        <v>115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80</v>
      </c>
      <c r="B104" s="120" t="s">
        <v>222</v>
      </c>
      <c r="C104" s="187" t="s">
        <v>211</v>
      </c>
      <c r="D104" s="122" t="s">
        <v>115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80</v>
      </c>
      <c r="B105" s="133" t="s">
        <v>223</v>
      </c>
      <c r="C105" s="163" t="s">
        <v>211</v>
      </c>
      <c r="D105" s="134" t="s">
        <v>115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5">
        <f t="shared" si="320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6" t="s">
        <v>224</v>
      </c>
      <c r="B106" s="167"/>
      <c r="C106" s="168"/>
      <c r="D106" s="169"/>
      <c r="E106" s="173">
        <f>E102+E98+E94</f>
        <v>0</v>
      </c>
      <c r="F106" s="189"/>
      <c r="G106" s="172">
        <f t="shared" ref="G106:H106" si="321">G102+G98+G94</f>
        <v>0</v>
      </c>
      <c r="H106" s="173">
        <f t="shared" si="321"/>
        <v>0</v>
      </c>
      <c r="I106" s="189"/>
      <c r="J106" s="172">
        <f t="shared" ref="J106:K106" si="322">J102+J98+J94</f>
        <v>0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0</v>
      </c>
      <c r="O106" s="189"/>
      <c r="P106" s="172">
        <f t="shared" ref="P106:Q106" si="324">P102+P98+P94</f>
        <v>0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4">
        <f t="shared" si="326"/>
        <v>0</v>
      </c>
      <c r="X106" s="225">
        <f t="shared" si="326"/>
        <v>0</v>
      </c>
      <c r="Y106" s="225">
        <f t="shared" si="283"/>
        <v>0</v>
      </c>
      <c r="Z106" s="225" t="e">
        <f t="shared" si="284"/>
        <v>#DIV/0!</v>
      </c>
      <c r="AA106" s="226"/>
      <c r="AB106" s="7"/>
      <c r="AC106" s="7"/>
      <c r="AD106" s="7"/>
      <c r="AE106" s="7"/>
      <c r="AF106" s="7"/>
      <c r="AG106" s="7"/>
    </row>
    <row r="107" spans="1:33" ht="30" customHeight="1" x14ac:dyDescent="0.25">
      <c r="A107" s="178" t="s">
        <v>75</v>
      </c>
      <c r="B107" s="208">
        <v>7</v>
      </c>
      <c r="C107" s="180" t="s">
        <v>225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80</v>
      </c>
      <c r="B108" s="120" t="s">
        <v>226</v>
      </c>
      <c r="C108" s="187" t="s">
        <v>227</v>
      </c>
      <c r="D108" s="122" t="s">
        <v>115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29">
        <f t="shared" ref="V108:V118" si="332">T108*U108</f>
        <v>0</v>
      </c>
      <c r="W108" s="230">
        <f t="shared" ref="W108:W118" si="333">G108+M108+S108</f>
        <v>0</v>
      </c>
      <c r="X108" s="231">
        <f t="shared" ref="X108:X118" si="334">J108+P108+V108</f>
        <v>0</v>
      </c>
      <c r="Y108" s="231">
        <f t="shared" ref="Y108:Y119" si="335">W108-X108</f>
        <v>0</v>
      </c>
      <c r="Z108" s="232" t="e">
        <f t="shared" ref="Z108:Z119" si="336">Y108/W108</f>
        <v>#DIV/0!</v>
      </c>
      <c r="AA108" s="233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80</v>
      </c>
      <c r="B109" s="120" t="s">
        <v>228</v>
      </c>
      <c r="C109" s="187" t="s">
        <v>229</v>
      </c>
      <c r="D109" s="122" t="s">
        <v>115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29">
        <f t="shared" si="332"/>
        <v>0</v>
      </c>
      <c r="W109" s="234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80</v>
      </c>
      <c r="B110" s="120" t="s">
        <v>230</v>
      </c>
      <c r="C110" s="187" t="s">
        <v>231</v>
      </c>
      <c r="D110" s="122" t="s">
        <v>115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29">
        <f t="shared" si="332"/>
        <v>0</v>
      </c>
      <c r="W110" s="234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80</v>
      </c>
      <c r="B111" s="120" t="s">
        <v>232</v>
      </c>
      <c r="C111" s="187" t="s">
        <v>233</v>
      </c>
      <c r="D111" s="122" t="s">
        <v>115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29">
        <f t="shared" si="332"/>
        <v>0</v>
      </c>
      <c r="W111" s="234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80</v>
      </c>
      <c r="B112" s="120" t="s">
        <v>234</v>
      </c>
      <c r="C112" s="187" t="s">
        <v>235</v>
      </c>
      <c r="D112" s="122" t="s">
        <v>115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29">
        <f t="shared" si="332"/>
        <v>0</v>
      </c>
      <c r="W112" s="234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80</v>
      </c>
      <c r="B113" s="120" t="s">
        <v>236</v>
      </c>
      <c r="C113" s="187" t="s">
        <v>237</v>
      </c>
      <c r="D113" s="122" t="s">
        <v>115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80</v>
      </c>
      <c r="B114" s="120" t="s">
        <v>238</v>
      </c>
      <c r="C114" s="187" t="s">
        <v>239</v>
      </c>
      <c r="D114" s="122" t="s">
        <v>115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80</v>
      </c>
      <c r="B115" s="120" t="s">
        <v>240</v>
      </c>
      <c r="C115" s="187" t="s">
        <v>241</v>
      </c>
      <c r="D115" s="122" t="s">
        <v>115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80</v>
      </c>
      <c r="B116" s="120" t="s">
        <v>242</v>
      </c>
      <c r="C116" s="163" t="s">
        <v>243</v>
      </c>
      <c r="D116" s="122" t="s">
        <v>115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80</v>
      </c>
      <c r="B117" s="120" t="s">
        <v>244</v>
      </c>
      <c r="C117" s="163" t="s">
        <v>245</v>
      </c>
      <c r="D117" s="134" t="s">
        <v>115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80</v>
      </c>
      <c r="B118" s="120" t="s">
        <v>246</v>
      </c>
      <c r="C118" s="235" t="s">
        <v>247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6">
        <f t="shared" si="332"/>
        <v>0</v>
      </c>
      <c r="W118" s="237">
        <f t="shared" si="333"/>
        <v>0</v>
      </c>
      <c r="X118" s="238">
        <f t="shared" si="334"/>
        <v>0</v>
      </c>
      <c r="Y118" s="238">
        <f t="shared" si="335"/>
        <v>0</v>
      </c>
      <c r="Z118" s="239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6" t="s">
        <v>248</v>
      </c>
      <c r="B119" s="240"/>
      <c r="C119" s="168"/>
      <c r="D119" s="169"/>
      <c r="E119" s="173">
        <f>SUM(E108:E117)</f>
        <v>0</v>
      </c>
      <c r="F119" s="189"/>
      <c r="G119" s="172">
        <f>SUM(G108:G118)</f>
        <v>0</v>
      </c>
      <c r="H119" s="173">
        <f>SUM(H108:H117)</f>
        <v>0</v>
      </c>
      <c r="I119" s="189"/>
      <c r="J119" s="172">
        <f>SUM(J108:J118)</f>
        <v>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4">
        <f t="shared" si="337"/>
        <v>0</v>
      </c>
      <c r="X119" s="225">
        <f t="shared" si="337"/>
        <v>0</v>
      </c>
      <c r="Y119" s="225">
        <f t="shared" si="335"/>
        <v>0</v>
      </c>
      <c r="Z119" s="225" t="e">
        <f t="shared" si="336"/>
        <v>#DIV/0!</v>
      </c>
      <c r="AA119" s="226"/>
      <c r="AB119" s="7"/>
      <c r="AC119" s="7"/>
      <c r="AD119" s="7"/>
      <c r="AE119" s="7"/>
      <c r="AF119" s="7"/>
      <c r="AG119" s="7"/>
    </row>
    <row r="120" spans="1:33" ht="30" customHeight="1" x14ac:dyDescent="0.25">
      <c r="A120" s="241" t="s">
        <v>75</v>
      </c>
      <c r="B120" s="208">
        <v>8</v>
      </c>
      <c r="C120" s="242" t="s">
        <v>249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80</v>
      </c>
      <c r="B121" s="120" t="s">
        <v>250</v>
      </c>
      <c r="C121" s="187" t="s">
        <v>251</v>
      </c>
      <c r="D121" s="122" t="s">
        <v>252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29">
        <f t="shared" ref="V121:V126" si="343">T121*U121</f>
        <v>0</v>
      </c>
      <c r="W121" s="230">
        <f t="shared" ref="W121:W126" si="344">G121+M121+S121</f>
        <v>0</v>
      </c>
      <c r="X121" s="231">
        <f t="shared" ref="X121:X126" si="345">J121+P121+V121</f>
        <v>0</v>
      </c>
      <c r="Y121" s="231">
        <f t="shared" ref="Y121:Y127" si="346">W121-X121</f>
        <v>0</v>
      </c>
      <c r="Z121" s="232" t="e">
        <f t="shared" ref="Z121:Z127" si="347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80</v>
      </c>
      <c r="B122" s="120" t="s">
        <v>253</v>
      </c>
      <c r="C122" s="187" t="s">
        <v>254</v>
      </c>
      <c r="D122" s="122" t="s">
        <v>252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29">
        <f t="shared" si="343"/>
        <v>0</v>
      </c>
      <c r="W122" s="234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80</v>
      </c>
      <c r="B123" s="120" t="s">
        <v>255</v>
      </c>
      <c r="C123" s="187" t="s">
        <v>256</v>
      </c>
      <c r="D123" s="122" t="s">
        <v>257</v>
      </c>
      <c r="E123" s="243"/>
      <c r="F123" s="244"/>
      <c r="G123" s="125">
        <f t="shared" si="338"/>
        <v>0</v>
      </c>
      <c r="H123" s="243"/>
      <c r="I123" s="244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29">
        <f t="shared" si="343"/>
        <v>0</v>
      </c>
      <c r="W123" s="245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80</v>
      </c>
      <c r="B124" s="120" t="s">
        <v>258</v>
      </c>
      <c r="C124" s="187" t="s">
        <v>259</v>
      </c>
      <c r="D124" s="122" t="s">
        <v>257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3"/>
      <c r="L124" s="244"/>
      <c r="M124" s="125">
        <f t="shared" si="340"/>
        <v>0</v>
      </c>
      <c r="N124" s="243"/>
      <c r="O124" s="244"/>
      <c r="P124" s="125">
        <f t="shared" si="341"/>
        <v>0</v>
      </c>
      <c r="Q124" s="243"/>
      <c r="R124" s="244"/>
      <c r="S124" s="125">
        <f t="shared" si="342"/>
        <v>0</v>
      </c>
      <c r="T124" s="243"/>
      <c r="U124" s="244"/>
      <c r="V124" s="229">
        <f t="shared" si="343"/>
        <v>0</v>
      </c>
      <c r="W124" s="245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80</v>
      </c>
      <c r="B125" s="120" t="s">
        <v>260</v>
      </c>
      <c r="C125" s="187" t="s">
        <v>261</v>
      </c>
      <c r="D125" s="122" t="s">
        <v>257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29">
        <f t="shared" si="343"/>
        <v>0</v>
      </c>
      <c r="W125" s="234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80</v>
      </c>
      <c r="B126" s="154" t="s">
        <v>262</v>
      </c>
      <c r="C126" s="164" t="s">
        <v>263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6">
        <f t="shared" si="343"/>
        <v>0</v>
      </c>
      <c r="W126" s="237">
        <f t="shared" si="344"/>
        <v>0</v>
      </c>
      <c r="X126" s="238">
        <f t="shared" si="345"/>
        <v>0</v>
      </c>
      <c r="Y126" s="238">
        <f t="shared" si="346"/>
        <v>0</v>
      </c>
      <c r="Z126" s="239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6" t="s">
        <v>264</v>
      </c>
      <c r="B127" s="246"/>
      <c r="C127" s="168"/>
      <c r="D127" s="169"/>
      <c r="E127" s="173">
        <f>SUM(E121:E125)</f>
        <v>0</v>
      </c>
      <c r="F127" s="189"/>
      <c r="G127" s="173">
        <f>SUM(G121:G126)</f>
        <v>0</v>
      </c>
      <c r="H127" s="173">
        <f>SUM(H121:H125)</f>
        <v>0</v>
      </c>
      <c r="I127" s="189"/>
      <c r="J127" s="173">
        <f>SUM(J121:J126)</f>
        <v>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7">
        <f t="shared" ref="V127:X127" si="348">SUM(V121:V126)</f>
        <v>0</v>
      </c>
      <c r="W127" s="224">
        <f t="shared" si="348"/>
        <v>0</v>
      </c>
      <c r="X127" s="225">
        <f t="shared" si="348"/>
        <v>0</v>
      </c>
      <c r="Y127" s="225">
        <f t="shared" si="346"/>
        <v>0</v>
      </c>
      <c r="Z127" s="225" t="e">
        <f t="shared" si="347"/>
        <v>#DIV/0!</v>
      </c>
      <c r="AA127" s="226"/>
      <c r="AB127" s="7"/>
      <c r="AC127" s="7"/>
      <c r="AD127" s="7"/>
      <c r="AE127" s="7"/>
      <c r="AF127" s="7"/>
      <c r="AG127" s="7"/>
    </row>
    <row r="128" spans="1:33" ht="30" customHeight="1" x14ac:dyDescent="0.25">
      <c r="A128" s="178" t="s">
        <v>75</v>
      </c>
      <c r="B128" s="179">
        <v>9</v>
      </c>
      <c r="C128" s="180" t="s">
        <v>265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48"/>
      <c r="X128" s="248"/>
      <c r="Y128" s="210"/>
      <c r="Z128" s="248"/>
      <c r="AA128" s="249"/>
      <c r="AB128" s="7"/>
      <c r="AC128" s="7"/>
      <c r="AD128" s="7"/>
      <c r="AE128" s="7"/>
      <c r="AF128" s="7"/>
      <c r="AG128" s="7"/>
    </row>
    <row r="129" spans="1:33" ht="30" customHeight="1" x14ac:dyDescent="0.25">
      <c r="A129" s="250" t="s">
        <v>80</v>
      </c>
      <c r="B129" s="251">
        <v>43839</v>
      </c>
      <c r="C129" s="252" t="s">
        <v>266</v>
      </c>
      <c r="D129" s="253"/>
      <c r="E129" s="254"/>
      <c r="F129" s="255"/>
      <c r="G129" s="256">
        <f t="shared" ref="G129:G134" si="349">E129*F129</f>
        <v>0</v>
      </c>
      <c r="H129" s="254"/>
      <c r="I129" s="255"/>
      <c r="J129" s="256">
        <f t="shared" ref="J129:J134" si="350">H129*I129</f>
        <v>0</v>
      </c>
      <c r="K129" s="257"/>
      <c r="L129" s="255"/>
      <c r="M129" s="256">
        <f t="shared" ref="M129:M134" si="351">K129*L129</f>
        <v>0</v>
      </c>
      <c r="N129" s="257"/>
      <c r="O129" s="255"/>
      <c r="P129" s="256">
        <f t="shared" ref="P129:P134" si="352">N129*O129</f>
        <v>0</v>
      </c>
      <c r="Q129" s="257"/>
      <c r="R129" s="255"/>
      <c r="S129" s="256">
        <f t="shared" ref="S129:S134" si="353">Q129*R129</f>
        <v>0</v>
      </c>
      <c r="T129" s="257"/>
      <c r="U129" s="255"/>
      <c r="V129" s="256">
        <f t="shared" ref="V129:V134" si="354">T129*U129</f>
        <v>0</v>
      </c>
      <c r="W129" s="231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3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80</v>
      </c>
      <c r="B130" s="258">
        <v>43870</v>
      </c>
      <c r="C130" s="187" t="s">
        <v>267</v>
      </c>
      <c r="D130" s="259"/>
      <c r="E130" s="260"/>
      <c r="F130" s="124"/>
      <c r="G130" s="125">
        <f t="shared" si="349"/>
        <v>0</v>
      </c>
      <c r="H130" s="260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80</v>
      </c>
      <c r="B131" s="258">
        <v>43899</v>
      </c>
      <c r="C131" s="187" t="s">
        <v>268</v>
      </c>
      <c r="D131" s="259"/>
      <c r="E131" s="260"/>
      <c r="F131" s="124"/>
      <c r="G131" s="125">
        <f t="shared" si="349"/>
        <v>0</v>
      </c>
      <c r="H131" s="260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80</v>
      </c>
      <c r="B132" s="258">
        <v>43930</v>
      </c>
      <c r="C132" s="187" t="s">
        <v>269</v>
      </c>
      <c r="D132" s="259"/>
      <c r="E132" s="260"/>
      <c r="F132" s="124"/>
      <c r="G132" s="125">
        <f t="shared" si="349"/>
        <v>0</v>
      </c>
      <c r="H132" s="260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80</v>
      </c>
      <c r="B133" s="258">
        <v>43960</v>
      </c>
      <c r="C133" s="163" t="s">
        <v>270</v>
      </c>
      <c r="D133" s="261"/>
      <c r="E133" s="262"/>
      <c r="F133" s="136"/>
      <c r="G133" s="137">
        <f t="shared" si="349"/>
        <v>0</v>
      </c>
      <c r="H133" s="262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80</v>
      </c>
      <c r="B134" s="258">
        <v>43991</v>
      </c>
      <c r="C134" s="235" t="s">
        <v>271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5">
        <f t="shared" si="356"/>
        <v>0</v>
      </c>
      <c r="Y134" s="165">
        <f t="shared" si="357"/>
        <v>0</v>
      </c>
      <c r="Z134" s="223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6" t="s">
        <v>272</v>
      </c>
      <c r="B135" s="167"/>
      <c r="C135" s="168"/>
      <c r="D135" s="169"/>
      <c r="E135" s="173">
        <f>SUM(E129:E133)</f>
        <v>0</v>
      </c>
      <c r="F135" s="189"/>
      <c r="G135" s="172">
        <f>SUM(G129:G134)</f>
        <v>0</v>
      </c>
      <c r="H135" s="173">
        <f>SUM(H129:H133)</f>
        <v>0</v>
      </c>
      <c r="I135" s="189"/>
      <c r="J135" s="172">
        <f>SUM(J129:J134)</f>
        <v>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4">
        <f t="shared" si="359"/>
        <v>0</v>
      </c>
      <c r="X135" s="225">
        <f t="shared" si="359"/>
        <v>0</v>
      </c>
      <c r="Y135" s="225">
        <f t="shared" si="357"/>
        <v>0</v>
      </c>
      <c r="Z135" s="225" t="e">
        <f t="shared" si="358"/>
        <v>#DIV/0!</v>
      </c>
      <c r="AA135" s="226"/>
      <c r="AB135" s="7"/>
      <c r="AC135" s="7"/>
      <c r="AD135" s="7"/>
      <c r="AE135" s="7"/>
      <c r="AF135" s="7"/>
      <c r="AG135" s="7"/>
    </row>
    <row r="136" spans="1:33" ht="30" customHeight="1" x14ac:dyDescent="0.25">
      <c r="A136" s="178" t="s">
        <v>75</v>
      </c>
      <c r="B136" s="208">
        <v>10</v>
      </c>
      <c r="C136" s="263" t="s">
        <v>273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80</v>
      </c>
      <c r="B137" s="258">
        <v>43840</v>
      </c>
      <c r="C137" s="264" t="s">
        <v>274</v>
      </c>
      <c r="D137" s="253"/>
      <c r="E137" s="265"/>
      <c r="F137" s="160"/>
      <c r="G137" s="161">
        <f t="shared" ref="G137:G141" si="360">E137*F137</f>
        <v>0</v>
      </c>
      <c r="H137" s="265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6">
        <f t="shared" ref="V137:V141" si="365">T137*U137</f>
        <v>0</v>
      </c>
      <c r="W137" s="267">
        <f t="shared" ref="W137:W141" si="366">G137+M137+S137</f>
        <v>0</v>
      </c>
      <c r="X137" s="231">
        <f t="shared" ref="X137:X141" si="367">J137+P137+V137</f>
        <v>0</v>
      </c>
      <c r="Y137" s="231">
        <f t="shared" ref="Y137:Y142" si="368">W137-X137</f>
        <v>0</v>
      </c>
      <c r="Z137" s="232" t="e">
        <f t="shared" ref="Z137:Z142" si="369">Y137/W137</f>
        <v>#DIV/0!</v>
      </c>
      <c r="AA137" s="268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80</v>
      </c>
      <c r="B138" s="258">
        <v>43871</v>
      </c>
      <c r="C138" s="264" t="s">
        <v>274</v>
      </c>
      <c r="D138" s="259"/>
      <c r="E138" s="260"/>
      <c r="F138" s="124"/>
      <c r="G138" s="125">
        <f t="shared" si="360"/>
        <v>0</v>
      </c>
      <c r="H138" s="260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29">
        <f t="shared" si="365"/>
        <v>0</v>
      </c>
      <c r="W138" s="234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80</v>
      </c>
      <c r="B139" s="258">
        <v>43900</v>
      </c>
      <c r="C139" s="264" t="s">
        <v>274</v>
      </c>
      <c r="D139" s="259"/>
      <c r="E139" s="260"/>
      <c r="F139" s="124"/>
      <c r="G139" s="125">
        <f t="shared" si="360"/>
        <v>0</v>
      </c>
      <c r="H139" s="260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29">
        <f t="shared" si="365"/>
        <v>0</v>
      </c>
      <c r="W139" s="234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80</v>
      </c>
      <c r="B140" s="269">
        <v>43931</v>
      </c>
      <c r="C140" s="163" t="s">
        <v>275</v>
      </c>
      <c r="D140" s="261" t="s">
        <v>83</v>
      </c>
      <c r="E140" s="262"/>
      <c r="F140" s="136"/>
      <c r="G140" s="125">
        <f t="shared" si="360"/>
        <v>0</v>
      </c>
      <c r="H140" s="262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6">
        <f t="shared" si="365"/>
        <v>0</v>
      </c>
      <c r="W140" s="270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0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80</v>
      </c>
      <c r="B141" s="271">
        <v>43961</v>
      </c>
      <c r="C141" s="235" t="s">
        <v>276</v>
      </c>
      <c r="D141" s="272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6">
        <f t="shared" si="365"/>
        <v>0</v>
      </c>
      <c r="W141" s="237">
        <f t="shared" si="366"/>
        <v>0</v>
      </c>
      <c r="X141" s="238">
        <f t="shared" si="367"/>
        <v>0</v>
      </c>
      <c r="Y141" s="238">
        <f t="shared" si="368"/>
        <v>0</v>
      </c>
      <c r="Z141" s="239" t="e">
        <f t="shared" si="369"/>
        <v>#DIV/0!</v>
      </c>
      <c r="AA141" s="273"/>
      <c r="AB141" s="7"/>
      <c r="AC141" s="7"/>
      <c r="AD141" s="7"/>
      <c r="AE141" s="7"/>
      <c r="AF141" s="7"/>
      <c r="AG141" s="7"/>
    </row>
    <row r="142" spans="1:33" ht="30" customHeight="1" x14ac:dyDescent="0.25">
      <c r="A142" s="166" t="s">
        <v>277</v>
      </c>
      <c r="B142" s="167"/>
      <c r="C142" s="168"/>
      <c r="D142" s="169"/>
      <c r="E142" s="173">
        <f>SUM(E137:E140)</f>
        <v>0</v>
      </c>
      <c r="F142" s="189"/>
      <c r="G142" s="172">
        <f>SUM(G137:G141)</f>
        <v>0</v>
      </c>
      <c r="H142" s="173">
        <f>SUM(H137:H140)</f>
        <v>0</v>
      </c>
      <c r="I142" s="189"/>
      <c r="J142" s="172">
        <f>SUM(J137:J141)</f>
        <v>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4">
        <f t="shared" si="370"/>
        <v>0</v>
      </c>
      <c r="X142" s="225">
        <f t="shared" si="370"/>
        <v>0</v>
      </c>
      <c r="Y142" s="225">
        <f t="shared" si="368"/>
        <v>0</v>
      </c>
      <c r="Z142" s="225" t="e">
        <f t="shared" si="369"/>
        <v>#DIV/0!</v>
      </c>
      <c r="AA142" s="226"/>
      <c r="AB142" s="7"/>
      <c r="AC142" s="7"/>
      <c r="AD142" s="7"/>
      <c r="AE142" s="7"/>
      <c r="AF142" s="7"/>
      <c r="AG142" s="7"/>
    </row>
    <row r="143" spans="1:33" ht="30" customHeight="1" x14ac:dyDescent="0.25">
      <c r="A143" s="178" t="s">
        <v>75</v>
      </c>
      <c r="B143" s="208">
        <v>11</v>
      </c>
      <c r="C143" s="180" t="s">
        <v>278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customHeight="1" x14ac:dyDescent="0.25">
      <c r="A144" s="274" t="s">
        <v>80</v>
      </c>
      <c r="B144" s="258">
        <v>43841</v>
      </c>
      <c r="C144" s="264" t="s">
        <v>279</v>
      </c>
      <c r="D144" s="158" t="s">
        <v>115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6">
        <f t="shared" ref="V144:V145" si="376">T144*U144</f>
        <v>0</v>
      </c>
      <c r="W144" s="267">
        <f t="shared" ref="W144:W145" si="377">G144+M144+S144</f>
        <v>0</v>
      </c>
      <c r="X144" s="231">
        <f t="shared" ref="X144:X145" si="378">J144+P144+V144</f>
        <v>0</v>
      </c>
      <c r="Y144" s="231">
        <f t="shared" ref="Y144:Y146" si="379">W144-X144</f>
        <v>0</v>
      </c>
      <c r="Z144" s="232" t="e">
        <f t="shared" ref="Z144:Z146" si="380">Y144/W144</f>
        <v>#DIV/0!</v>
      </c>
      <c r="AA144" s="268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275" t="s">
        <v>80</v>
      </c>
      <c r="B145" s="258">
        <v>43872</v>
      </c>
      <c r="C145" s="163" t="s">
        <v>279</v>
      </c>
      <c r="D145" s="134" t="s">
        <v>115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6">
        <f t="shared" si="376"/>
        <v>0</v>
      </c>
      <c r="W145" s="276">
        <f t="shared" si="377"/>
        <v>0</v>
      </c>
      <c r="X145" s="238">
        <f t="shared" si="378"/>
        <v>0</v>
      </c>
      <c r="Y145" s="238">
        <f t="shared" si="379"/>
        <v>0</v>
      </c>
      <c r="Z145" s="239" t="e">
        <f t="shared" si="380"/>
        <v>#DIV/0!</v>
      </c>
      <c r="AA145" s="273"/>
      <c r="AB145" s="130"/>
      <c r="AC145" s="131"/>
      <c r="AD145" s="131"/>
      <c r="AE145" s="131"/>
      <c r="AF145" s="131"/>
      <c r="AG145" s="131"/>
    </row>
    <row r="146" spans="1:33" ht="30" customHeight="1" x14ac:dyDescent="0.25">
      <c r="A146" s="376" t="s">
        <v>280</v>
      </c>
      <c r="B146" s="377"/>
      <c r="C146" s="377"/>
      <c r="D146" s="378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4">
        <f t="shared" si="386"/>
        <v>0</v>
      </c>
      <c r="X146" s="225">
        <f t="shared" si="386"/>
        <v>0</v>
      </c>
      <c r="Y146" s="225">
        <f t="shared" si="379"/>
        <v>0</v>
      </c>
      <c r="Z146" s="225" t="e">
        <f t="shared" si="380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5">
      <c r="A147" s="207" t="s">
        <v>75</v>
      </c>
      <c r="B147" s="208">
        <v>12</v>
      </c>
      <c r="C147" s="209" t="s">
        <v>281</v>
      </c>
      <c r="D147" s="277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80</v>
      </c>
      <c r="B148" s="278">
        <v>43842</v>
      </c>
      <c r="C148" s="279" t="s">
        <v>282</v>
      </c>
      <c r="D148" s="253" t="s">
        <v>283</v>
      </c>
      <c r="E148" s="265"/>
      <c r="F148" s="160"/>
      <c r="G148" s="161">
        <f t="shared" ref="G148:G151" si="387">E148*F148</f>
        <v>0</v>
      </c>
      <c r="H148" s="265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6">
        <f t="shared" ref="V148:V151" si="392">T148*U148</f>
        <v>0</v>
      </c>
      <c r="W148" s="267">
        <f t="shared" ref="W148:W151" si="393">G148+M148+S148</f>
        <v>0</v>
      </c>
      <c r="X148" s="231">
        <f t="shared" ref="X148:X151" si="394">J148+P148+V148</f>
        <v>0</v>
      </c>
      <c r="Y148" s="231">
        <f t="shared" ref="Y148:Y152" si="395">W148-X148</f>
        <v>0</v>
      </c>
      <c r="Z148" s="232" t="e">
        <f t="shared" ref="Z148:Z152" si="396">Y148/W148</f>
        <v>#DIV/0!</v>
      </c>
      <c r="AA148" s="280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80</v>
      </c>
      <c r="B149" s="258">
        <v>43873</v>
      </c>
      <c r="C149" s="187" t="s">
        <v>284</v>
      </c>
      <c r="D149" s="259" t="s">
        <v>252</v>
      </c>
      <c r="E149" s="260"/>
      <c r="F149" s="124"/>
      <c r="G149" s="125">
        <f t="shared" si="387"/>
        <v>0</v>
      </c>
      <c r="H149" s="260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29">
        <f t="shared" si="392"/>
        <v>0</v>
      </c>
      <c r="W149" s="281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2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80</v>
      </c>
      <c r="B150" s="269">
        <v>43902</v>
      </c>
      <c r="C150" s="163" t="s">
        <v>285</v>
      </c>
      <c r="D150" s="261" t="s">
        <v>252</v>
      </c>
      <c r="E150" s="262"/>
      <c r="F150" s="136"/>
      <c r="G150" s="137">
        <f t="shared" si="387"/>
        <v>0</v>
      </c>
      <c r="H150" s="262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6">
        <f t="shared" si="392"/>
        <v>0</v>
      </c>
      <c r="W150" s="270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3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80</v>
      </c>
      <c r="B151" s="269">
        <v>43933</v>
      </c>
      <c r="C151" s="235" t="s">
        <v>286</v>
      </c>
      <c r="D151" s="272"/>
      <c r="E151" s="262"/>
      <c r="F151" s="136">
        <v>0.22</v>
      </c>
      <c r="G151" s="137">
        <f t="shared" si="387"/>
        <v>0</v>
      </c>
      <c r="H151" s="262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6">
        <f t="shared" si="392"/>
        <v>0</v>
      </c>
      <c r="W151" s="237">
        <f t="shared" si="393"/>
        <v>0</v>
      </c>
      <c r="X151" s="238">
        <f t="shared" si="394"/>
        <v>0</v>
      </c>
      <c r="Y151" s="238">
        <f t="shared" si="395"/>
        <v>0</v>
      </c>
      <c r="Z151" s="239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6" t="s">
        <v>287</v>
      </c>
      <c r="B152" s="167"/>
      <c r="C152" s="168"/>
      <c r="D152" s="284"/>
      <c r="E152" s="173">
        <f>SUM(E148:E150)</f>
        <v>0</v>
      </c>
      <c r="F152" s="189"/>
      <c r="G152" s="172">
        <f>SUM(G148:G151)</f>
        <v>0</v>
      </c>
      <c r="H152" s="173">
        <f>SUM(H148:H150)</f>
        <v>0</v>
      </c>
      <c r="I152" s="189"/>
      <c r="J152" s="172">
        <f>SUM(J148:J151)</f>
        <v>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4">
        <f t="shared" si="397"/>
        <v>0</v>
      </c>
      <c r="X152" s="225">
        <f t="shared" si="397"/>
        <v>0</v>
      </c>
      <c r="Y152" s="225">
        <f t="shared" si="395"/>
        <v>0</v>
      </c>
      <c r="Z152" s="225" t="e">
        <f t="shared" si="396"/>
        <v>#DIV/0!</v>
      </c>
      <c r="AA152" s="226"/>
      <c r="AB152" s="7"/>
      <c r="AC152" s="7"/>
      <c r="AD152" s="7"/>
      <c r="AE152" s="7"/>
      <c r="AF152" s="7"/>
      <c r="AG152" s="7"/>
    </row>
    <row r="153" spans="1:33" ht="30" customHeight="1" x14ac:dyDescent="0.25">
      <c r="A153" s="207" t="s">
        <v>75</v>
      </c>
      <c r="B153" s="285">
        <v>13</v>
      </c>
      <c r="C153" s="209" t="s">
        <v>288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77</v>
      </c>
      <c r="B154" s="155" t="s">
        <v>289</v>
      </c>
      <c r="C154" s="286" t="s">
        <v>290</v>
      </c>
      <c r="D154" s="141"/>
      <c r="E154" s="142">
        <f>SUM(E155:E157)</f>
        <v>0</v>
      </c>
      <c r="F154" s="143"/>
      <c r="G154" s="144">
        <f>SUM(G155:G158)</f>
        <v>0</v>
      </c>
      <c r="H154" s="142">
        <f>SUM(H155:H157)</f>
        <v>0</v>
      </c>
      <c r="I154" s="143"/>
      <c r="J154" s="144">
        <f>SUM(J155:J158)</f>
        <v>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7">
        <f t="shared" ref="V154:X154" si="398">SUM(V155:V158)</f>
        <v>0</v>
      </c>
      <c r="W154" s="288">
        <f t="shared" si="398"/>
        <v>0</v>
      </c>
      <c r="X154" s="144">
        <f t="shared" si="398"/>
        <v>0</v>
      </c>
      <c r="Y154" s="144">
        <f t="shared" ref="Y154:Y177" si="399">W154-X154</f>
        <v>0</v>
      </c>
      <c r="Z154" s="144" t="e">
        <f t="shared" ref="Z154:Z178" si="400">Y154/W154</f>
        <v>#DIV/0!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80</v>
      </c>
      <c r="B155" s="120" t="s">
        <v>291</v>
      </c>
      <c r="C155" s="289" t="s">
        <v>292</v>
      </c>
      <c r="D155" s="122" t="s">
        <v>146</v>
      </c>
      <c r="E155" s="123"/>
      <c r="F155" s="124"/>
      <c r="G155" s="125">
        <f t="shared" ref="G155:G158" si="401">E155*F155</f>
        <v>0</v>
      </c>
      <c r="H155" s="123"/>
      <c r="I155" s="124"/>
      <c r="J155" s="125">
        <f t="shared" ref="J155:J158" si="402">H155*I155</f>
        <v>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29">
        <f t="shared" ref="V155:V158" si="406">T155*U155</f>
        <v>0</v>
      </c>
      <c r="W155" s="234">
        <f t="shared" ref="W155:W158" si="407">G155+M155+S155</f>
        <v>0</v>
      </c>
      <c r="X155" s="127">
        <f t="shared" ref="X155:X158" si="408">J155+P155+V155</f>
        <v>0</v>
      </c>
      <c r="Y155" s="127">
        <f t="shared" si="399"/>
        <v>0</v>
      </c>
      <c r="Z155" s="128" t="e">
        <f t="shared" si="400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80</v>
      </c>
      <c r="B156" s="120" t="s">
        <v>293</v>
      </c>
      <c r="C156" s="290" t="s">
        <v>294</v>
      </c>
      <c r="D156" s="122" t="s">
        <v>146</v>
      </c>
      <c r="E156" s="123"/>
      <c r="F156" s="124"/>
      <c r="G156" s="125">
        <f t="shared" si="401"/>
        <v>0</v>
      </c>
      <c r="H156" s="123"/>
      <c r="I156" s="124"/>
      <c r="J156" s="125">
        <f t="shared" si="402"/>
        <v>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29">
        <f t="shared" si="406"/>
        <v>0</v>
      </c>
      <c r="W156" s="234">
        <f t="shared" si="407"/>
        <v>0</v>
      </c>
      <c r="X156" s="127">
        <f t="shared" si="408"/>
        <v>0</v>
      </c>
      <c r="Y156" s="127">
        <f t="shared" si="399"/>
        <v>0</v>
      </c>
      <c r="Z156" s="128" t="e">
        <f t="shared" si="400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80</v>
      </c>
      <c r="B157" s="120" t="s">
        <v>295</v>
      </c>
      <c r="C157" s="290" t="s">
        <v>296</v>
      </c>
      <c r="D157" s="122" t="s">
        <v>146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29">
        <f t="shared" si="406"/>
        <v>0</v>
      </c>
      <c r="W157" s="234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47" t="s">
        <v>80</v>
      </c>
      <c r="B158" s="154" t="s">
        <v>297</v>
      </c>
      <c r="C158" s="290" t="s">
        <v>298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1">
        <f t="shared" si="406"/>
        <v>0</v>
      </c>
      <c r="W158" s="237">
        <f t="shared" si="407"/>
        <v>0</v>
      </c>
      <c r="X158" s="238">
        <f t="shared" si="408"/>
        <v>0</v>
      </c>
      <c r="Y158" s="238">
        <f t="shared" si="399"/>
        <v>0</v>
      </c>
      <c r="Z158" s="239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2" t="s">
        <v>77</v>
      </c>
      <c r="B159" s="293" t="s">
        <v>299</v>
      </c>
      <c r="C159" s="222" t="s">
        <v>300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80</v>
      </c>
      <c r="B160" s="120" t="s">
        <v>301</v>
      </c>
      <c r="C160" s="187" t="s">
        <v>302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80</v>
      </c>
      <c r="B161" s="120" t="s">
        <v>303</v>
      </c>
      <c r="C161" s="187" t="s">
        <v>302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80</v>
      </c>
      <c r="B162" s="133" t="s">
        <v>304</v>
      </c>
      <c r="C162" s="187" t="s">
        <v>302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80</v>
      </c>
      <c r="B163" s="133" t="s">
        <v>305</v>
      </c>
      <c r="C163" s="188" t="s">
        <v>306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08" t="s">
        <v>77</v>
      </c>
      <c r="B164" s="155" t="s">
        <v>307</v>
      </c>
      <c r="C164" s="222" t="s">
        <v>308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4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80</v>
      </c>
      <c r="B165" s="120" t="s">
        <v>309</v>
      </c>
      <c r="C165" s="187" t="s">
        <v>310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80</v>
      </c>
      <c r="B166" s="120" t="s">
        <v>311</v>
      </c>
      <c r="C166" s="187" t="s">
        <v>310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2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80</v>
      </c>
      <c r="B167" s="133" t="s">
        <v>312</v>
      </c>
      <c r="C167" s="163" t="s">
        <v>310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3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77</v>
      </c>
      <c r="B168" s="155" t="s">
        <v>313</v>
      </c>
      <c r="C168" s="295" t="s">
        <v>288</v>
      </c>
      <c r="D168" s="141"/>
      <c r="E168" s="142">
        <f>SUM(E169:E175)</f>
        <v>0</v>
      </c>
      <c r="F168" s="143"/>
      <c r="G168" s="144">
        <f>SUM(G169:G176)</f>
        <v>0</v>
      </c>
      <c r="H168" s="142">
        <f>SUM(H169:H175)</f>
        <v>0</v>
      </c>
      <c r="I168" s="143"/>
      <c r="J168" s="144">
        <f>SUM(J169:J176)</f>
        <v>0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0</v>
      </c>
      <c r="X168" s="144">
        <f t="shared" si="432"/>
        <v>0</v>
      </c>
      <c r="Y168" s="144">
        <f t="shared" si="399"/>
        <v>0</v>
      </c>
      <c r="Z168" s="144" t="e">
        <f t="shared" si="400"/>
        <v>#DIV/0!</v>
      </c>
      <c r="AA168" s="294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80</v>
      </c>
      <c r="B169" s="120" t="s">
        <v>314</v>
      </c>
      <c r="C169" s="187" t="s">
        <v>315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2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80</v>
      </c>
      <c r="B170" s="120" t="s">
        <v>316</v>
      </c>
      <c r="C170" s="187" t="s">
        <v>317</v>
      </c>
      <c r="D170" s="122"/>
      <c r="E170" s="123"/>
      <c r="F170" s="124"/>
      <c r="G170" s="125">
        <f t="shared" si="433"/>
        <v>0</v>
      </c>
      <c r="H170" s="123"/>
      <c r="I170" s="124"/>
      <c r="J170" s="125">
        <f t="shared" si="434"/>
        <v>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0</v>
      </c>
      <c r="X170" s="127">
        <f t="shared" si="440"/>
        <v>0</v>
      </c>
      <c r="Y170" s="127">
        <f t="shared" si="399"/>
        <v>0</v>
      </c>
      <c r="Z170" s="128" t="e">
        <f t="shared" si="400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80</v>
      </c>
      <c r="B171" s="120" t="s">
        <v>318</v>
      </c>
      <c r="C171" s="187" t="s">
        <v>319</v>
      </c>
      <c r="D171" s="122"/>
      <c r="E171" s="123"/>
      <c r="F171" s="124"/>
      <c r="G171" s="125">
        <f t="shared" si="433"/>
        <v>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0</v>
      </c>
      <c r="X171" s="127">
        <f t="shared" si="440"/>
        <v>0</v>
      </c>
      <c r="Y171" s="127">
        <f t="shared" si="399"/>
        <v>0</v>
      </c>
      <c r="Z171" s="128" t="e">
        <f t="shared" si="400"/>
        <v>#DIV/0!</v>
      </c>
      <c r="AA171" s="282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80</v>
      </c>
      <c r="B172" s="120" t="s">
        <v>320</v>
      </c>
      <c r="C172" s="187" t="s">
        <v>321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80</v>
      </c>
      <c r="B173" s="120" t="s">
        <v>322</v>
      </c>
      <c r="C173" s="163" t="s">
        <v>323</v>
      </c>
      <c r="D173" s="122"/>
      <c r="E173" s="123"/>
      <c r="F173" s="124"/>
      <c r="G173" s="125">
        <f t="shared" si="433"/>
        <v>0</v>
      </c>
      <c r="H173" s="123"/>
      <c r="I173" s="124"/>
      <c r="J173" s="125">
        <f t="shared" si="434"/>
        <v>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0</v>
      </c>
      <c r="X173" s="127">
        <f t="shared" si="440"/>
        <v>0</v>
      </c>
      <c r="Y173" s="127">
        <f t="shared" si="399"/>
        <v>0</v>
      </c>
      <c r="Z173" s="128" t="e">
        <f t="shared" si="400"/>
        <v>#DIV/0!</v>
      </c>
      <c r="AA173" s="282"/>
      <c r="AB173" s="130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80</v>
      </c>
      <c r="B174" s="120" t="s">
        <v>324</v>
      </c>
      <c r="C174" s="163" t="s">
        <v>323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80</v>
      </c>
      <c r="B175" s="133" t="s">
        <v>325</v>
      </c>
      <c r="C175" s="163" t="s">
        <v>323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3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80</v>
      </c>
      <c r="B176" s="154" t="s">
        <v>326</v>
      </c>
      <c r="C176" s="188" t="s">
        <v>327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5">
      <c r="A177" s="296" t="s">
        <v>328</v>
      </c>
      <c r="B177" s="297"/>
      <c r="C177" s="298"/>
      <c r="D177" s="299"/>
      <c r="E177" s="173">
        <f>E168+E164+E159+E154</f>
        <v>0</v>
      </c>
      <c r="F177" s="189"/>
      <c r="G177" s="300">
        <f t="shared" ref="G177:H177" si="441">G168+G164+G159+G154</f>
        <v>0</v>
      </c>
      <c r="H177" s="173">
        <f t="shared" si="441"/>
        <v>0</v>
      </c>
      <c r="I177" s="189"/>
      <c r="J177" s="300">
        <f t="shared" ref="J177:K177" si="442">J168+J164+J159+J154</f>
        <v>0</v>
      </c>
      <c r="K177" s="173">
        <f t="shared" si="442"/>
        <v>0</v>
      </c>
      <c r="L177" s="189"/>
      <c r="M177" s="300">
        <f t="shared" ref="M177:N177" si="443">M168+M164+M159+M154</f>
        <v>0</v>
      </c>
      <c r="N177" s="173">
        <f t="shared" si="443"/>
        <v>0</v>
      </c>
      <c r="O177" s="189"/>
      <c r="P177" s="300">
        <f t="shared" ref="P177:Q177" si="444">P168+P164+P159+P154</f>
        <v>0</v>
      </c>
      <c r="Q177" s="173">
        <f t="shared" si="444"/>
        <v>0</v>
      </c>
      <c r="R177" s="189"/>
      <c r="S177" s="300">
        <f t="shared" ref="S177:T177" si="445">S168+S164+S159+S154</f>
        <v>0</v>
      </c>
      <c r="T177" s="173">
        <f t="shared" si="445"/>
        <v>0</v>
      </c>
      <c r="U177" s="189"/>
      <c r="V177" s="300">
        <f>V168+V164+V159+V154</f>
        <v>0</v>
      </c>
      <c r="W177" s="225">
        <f t="shared" ref="W177:X177" si="446">W168+W154+W164+W159</f>
        <v>0</v>
      </c>
      <c r="X177" s="225">
        <f t="shared" si="446"/>
        <v>0</v>
      </c>
      <c r="Y177" s="225">
        <f t="shared" si="399"/>
        <v>0</v>
      </c>
      <c r="Z177" s="225" t="e">
        <f t="shared" si="400"/>
        <v>#DIV/0!</v>
      </c>
      <c r="AA177" s="226"/>
      <c r="AB177" s="7"/>
      <c r="AC177" s="7"/>
      <c r="AD177" s="7"/>
      <c r="AE177" s="7"/>
      <c r="AF177" s="7"/>
      <c r="AG177" s="7"/>
    </row>
    <row r="178" spans="1:33" ht="30" customHeight="1" x14ac:dyDescent="0.25">
      <c r="A178" s="301" t="s">
        <v>329</v>
      </c>
      <c r="B178" s="302"/>
      <c r="C178" s="303"/>
      <c r="D178" s="304"/>
      <c r="E178" s="305"/>
      <c r="F178" s="306"/>
      <c r="G178" s="307">
        <f>G33+G47+G56+G78+G92+G106+G119+G127+G135+G142+G146+G152+G177</f>
        <v>0</v>
      </c>
      <c r="H178" s="305"/>
      <c r="I178" s="306"/>
      <c r="J178" s="307">
        <f>J33+J47+J56+J78+J92+J106+J119+J127+J135+J142+J146+J152+J177</f>
        <v>0</v>
      </c>
      <c r="K178" s="305"/>
      <c r="L178" s="306"/>
      <c r="M178" s="307">
        <f>M33+M47+M56+M78+M92+M106+M119+M127+M135+M142+M146+M152+M177</f>
        <v>0</v>
      </c>
      <c r="N178" s="305"/>
      <c r="O178" s="306"/>
      <c r="P178" s="307">
        <f>P33+P47+P56+P78+P92+P106+P119+P127+P135+P142+P146+P152+P177</f>
        <v>0</v>
      </c>
      <c r="Q178" s="305"/>
      <c r="R178" s="306"/>
      <c r="S178" s="307">
        <f>S33+S47+S56+S78+S92+S106+S119+S127+S135+S142+S146+S152+S177</f>
        <v>0</v>
      </c>
      <c r="T178" s="305"/>
      <c r="U178" s="306"/>
      <c r="V178" s="307">
        <f t="shared" ref="V178:Y178" si="447">V33+V47+V56+V78+V92+V106+V119+V127+V135+V142+V146+V152+V177</f>
        <v>0</v>
      </c>
      <c r="W178" s="307">
        <f t="shared" si="447"/>
        <v>0</v>
      </c>
      <c r="X178" s="307">
        <f t="shared" si="447"/>
        <v>0</v>
      </c>
      <c r="Y178" s="307">
        <f t="shared" si="447"/>
        <v>0</v>
      </c>
      <c r="Z178" s="308" t="e">
        <f t="shared" si="400"/>
        <v>#DIV/0!</v>
      </c>
      <c r="AA178" s="309"/>
      <c r="AB178" s="7"/>
      <c r="AC178" s="7"/>
      <c r="AD178" s="7"/>
      <c r="AE178" s="7"/>
      <c r="AF178" s="7"/>
      <c r="AG178" s="7"/>
    </row>
    <row r="179" spans="1:33" ht="15" customHeight="1" x14ac:dyDescent="0.25">
      <c r="A179" s="379"/>
      <c r="B179" s="350"/>
      <c r="C179" s="350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0"/>
      <c r="X179" s="310"/>
      <c r="Y179" s="310"/>
      <c r="Z179" s="310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5">
      <c r="A180" s="380" t="s">
        <v>330</v>
      </c>
      <c r="B180" s="362"/>
      <c r="C180" s="362"/>
      <c r="D180" s="311"/>
      <c r="E180" s="305"/>
      <c r="F180" s="306"/>
      <c r="G180" s="312">
        <f>Фінансування!C27-'Кошторис  витрат'!G178</f>
        <v>0</v>
      </c>
      <c r="H180" s="305"/>
      <c r="I180" s="306"/>
      <c r="J180" s="312">
        <f>Фінансування!C28-'Кошторис  витрат'!J178</f>
        <v>0</v>
      </c>
      <c r="K180" s="305"/>
      <c r="L180" s="306"/>
      <c r="M180" s="312">
        <f>Фінансування!J27-'Кошторис  витрат'!M178</f>
        <v>0</v>
      </c>
      <c r="N180" s="305"/>
      <c r="O180" s="306"/>
      <c r="P180" s="312">
        <f>Фінансування!J28-'Кошторис  витрат'!P178</f>
        <v>0</v>
      </c>
      <c r="Q180" s="305"/>
      <c r="R180" s="306"/>
      <c r="S180" s="312">
        <f>Фінансування!L27-'Кошторис  витрат'!S178</f>
        <v>0</v>
      </c>
      <c r="T180" s="305"/>
      <c r="U180" s="306"/>
      <c r="V180" s="312">
        <f>Фінансування!L28-'Кошторис  витрат'!V178</f>
        <v>0</v>
      </c>
      <c r="W180" s="313">
        <f>Фінансування!N27-'Кошторис  витрат'!W178</f>
        <v>0</v>
      </c>
      <c r="X180" s="313">
        <f>Фінансування!N28-'Кошторис  витрат'!X178</f>
        <v>0</v>
      </c>
      <c r="Y180" s="313"/>
      <c r="Z180" s="313"/>
      <c r="AA180" s="314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15"/>
      <c r="C181" s="2"/>
      <c r="D181" s="316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5"/>
      <c r="C182" s="2"/>
      <c r="D182" s="316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5"/>
      <c r="C183" s="2"/>
      <c r="D183" s="316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17"/>
      <c r="B184" s="318"/>
      <c r="C184" s="319"/>
      <c r="D184" s="316"/>
      <c r="E184" s="320"/>
      <c r="F184" s="320"/>
      <c r="G184" s="70"/>
      <c r="H184" s="321"/>
      <c r="I184" s="317"/>
      <c r="J184" s="320"/>
      <c r="K184" s="322"/>
      <c r="L184" s="2"/>
      <c r="M184" s="70"/>
      <c r="N184" s="322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3"/>
      <c r="B185" s="324"/>
      <c r="C185" s="325" t="s">
        <v>331</v>
      </c>
      <c r="D185" s="326"/>
      <c r="E185" s="327" t="s">
        <v>332</v>
      </c>
      <c r="F185" s="327"/>
      <c r="G185" s="328"/>
      <c r="H185" s="329"/>
      <c r="I185" s="330" t="s">
        <v>333</v>
      </c>
      <c r="J185" s="328"/>
      <c r="K185" s="329"/>
      <c r="L185" s="330"/>
      <c r="M185" s="328"/>
      <c r="N185" s="329"/>
      <c r="O185" s="330"/>
      <c r="P185" s="328"/>
      <c r="Q185" s="328"/>
      <c r="R185" s="328"/>
      <c r="S185" s="328"/>
      <c r="T185" s="328"/>
      <c r="U185" s="328"/>
      <c r="V185" s="328"/>
      <c r="W185" s="331"/>
      <c r="X185" s="331"/>
      <c r="Y185" s="331"/>
      <c r="Z185" s="331"/>
      <c r="AA185" s="332"/>
      <c r="AB185" s="333"/>
      <c r="AC185" s="332"/>
      <c r="AD185" s="333"/>
      <c r="AE185" s="333"/>
      <c r="AF185" s="333"/>
      <c r="AG185" s="333"/>
    </row>
    <row r="186" spans="1:33" ht="15.75" customHeight="1" x14ac:dyDescent="0.25">
      <c r="A186" s="1"/>
      <c r="B186" s="315"/>
      <c r="C186" s="2"/>
      <c r="D186" s="31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4"/>
      <c r="X189" s="334"/>
      <c r="Y189" s="334"/>
      <c r="Z189" s="334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4"/>
      <c r="X190" s="334"/>
      <c r="Y190" s="334"/>
      <c r="Z190" s="334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4"/>
      <c r="X191" s="334"/>
      <c r="Y191" s="334"/>
      <c r="Z191" s="334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4"/>
      <c r="X192" s="334"/>
      <c r="Y192" s="334"/>
      <c r="Z192" s="33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4"/>
      <c r="X193" s="334"/>
      <c r="Y193" s="334"/>
      <c r="Z193" s="33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4"/>
      <c r="X194" s="334"/>
      <c r="Y194" s="334"/>
      <c r="Z194" s="33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4"/>
      <c r="X195" s="334"/>
      <c r="Y195" s="334"/>
      <c r="Z195" s="33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5"/>
      <c r="B1" s="335"/>
      <c r="C1" s="335"/>
      <c r="D1" s="336"/>
      <c r="E1" s="335"/>
      <c r="F1" s="336"/>
      <c r="G1" s="335"/>
      <c r="H1" s="335"/>
      <c r="I1" s="5"/>
      <c r="J1" s="337" t="s">
        <v>334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5"/>
      <c r="B2" s="335"/>
      <c r="C2" s="335"/>
      <c r="D2" s="336"/>
      <c r="E2" s="335"/>
      <c r="F2" s="336"/>
      <c r="G2" s="335"/>
      <c r="H2" s="391" t="s">
        <v>335</v>
      </c>
      <c r="I2" s="350"/>
      <c r="J2" s="35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5"/>
      <c r="B4" s="392" t="s">
        <v>336</v>
      </c>
      <c r="C4" s="350"/>
      <c r="D4" s="350"/>
      <c r="E4" s="350"/>
      <c r="F4" s="350"/>
      <c r="G4" s="350"/>
      <c r="H4" s="350"/>
      <c r="I4" s="350"/>
      <c r="J4" s="35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5"/>
      <c r="B5" s="392" t="s">
        <v>337</v>
      </c>
      <c r="C5" s="350"/>
      <c r="D5" s="350"/>
      <c r="E5" s="350"/>
      <c r="F5" s="350"/>
      <c r="G5" s="350"/>
      <c r="H5" s="350"/>
      <c r="I5" s="350"/>
      <c r="J5" s="35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5"/>
      <c r="B6" s="393" t="s">
        <v>338</v>
      </c>
      <c r="C6" s="350"/>
      <c r="D6" s="350"/>
      <c r="E6" s="350"/>
      <c r="F6" s="350"/>
      <c r="G6" s="350"/>
      <c r="H6" s="350"/>
      <c r="I6" s="350"/>
      <c r="J6" s="35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5"/>
      <c r="B7" s="392" t="s">
        <v>339</v>
      </c>
      <c r="C7" s="350"/>
      <c r="D7" s="350"/>
      <c r="E7" s="350"/>
      <c r="F7" s="350"/>
      <c r="G7" s="350"/>
      <c r="H7" s="350"/>
      <c r="I7" s="350"/>
      <c r="J7" s="35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394" t="s">
        <v>340</v>
      </c>
      <c r="C9" s="390"/>
      <c r="D9" s="395"/>
      <c r="E9" s="396" t="s">
        <v>341</v>
      </c>
      <c r="F9" s="390"/>
      <c r="G9" s="390"/>
      <c r="H9" s="390"/>
      <c r="I9" s="390"/>
      <c r="J9" s="39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8" t="s">
        <v>342</v>
      </c>
      <c r="B10" s="338" t="s">
        <v>343</v>
      </c>
      <c r="C10" s="338" t="s">
        <v>51</v>
      </c>
      <c r="D10" s="339" t="s">
        <v>344</v>
      </c>
      <c r="E10" s="338" t="s">
        <v>345</v>
      </c>
      <c r="F10" s="339" t="s">
        <v>344</v>
      </c>
      <c r="G10" s="338" t="s">
        <v>346</v>
      </c>
      <c r="H10" s="338" t="s">
        <v>347</v>
      </c>
      <c r="I10" s="338" t="s">
        <v>348</v>
      </c>
      <c r="J10" s="338" t="s">
        <v>349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340"/>
      <c r="B11" s="340" t="s">
        <v>78</v>
      </c>
      <c r="C11" s="341"/>
      <c r="D11" s="342"/>
      <c r="E11" s="341"/>
      <c r="F11" s="342"/>
      <c r="G11" s="341"/>
      <c r="H11" s="341"/>
      <c r="I11" s="342"/>
      <c r="J11" s="34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40"/>
      <c r="B12" s="340" t="s">
        <v>111</v>
      </c>
      <c r="C12" s="341"/>
      <c r="D12" s="342"/>
      <c r="E12" s="341"/>
      <c r="F12" s="342"/>
      <c r="G12" s="341"/>
      <c r="H12" s="341"/>
      <c r="I12" s="342"/>
      <c r="J12" s="34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40"/>
      <c r="B13" s="340" t="s">
        <v>118</v>
      </c>
      <c r="C13" s="341"/>
      <c r="D13" s="342"/>
      <c r="E13" s="341"/>
      <c r="F13" s="342"/>
      <c r="G13" s="341"/>
      <c r="H13" s="341"/>
      <c r="I13" s="342"/>
      <c r="J13" s="34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40"/>
      <c r="B14" s="340" t="s">
        <v>134</v>
      </c>
      <c r="C14" s="341"/>
      <c r="D14" s="342"/>
      <c r="E14" s="341"/>
      <c r="F14" s="342"/>
      <c r="G14" s="341"/>
      <c r="H14" s="341"/>
      <c r="I14" s="342"/>
      <c r="J14" s="3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40"/>
      <c r="B15" s="340" t="s">
        <v>152</v>
      </c>
      <c r="C15" s="341"/>
      <c r="D15" s="342"/>
      <c r="E15" s="341"/>
      <c r="F15" s="342"/>
      <c r="G15" s="341"/>
      <c r="H15" s="341"/>
      <c r="I15" s="342"/>
      <c r="J15" s="3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40"/>
      <c r="B16" s="340"/>
      <c r="C16" s="341"/>
      <c r="D16" s="342"/>
      <c r="E16" s="341"/>
      <c r="F16" s="342"/>
      <c r="G16" s="341"/>
      <c r="H16" s="341"/>
      <c r="I16" s="342"/>
      <c r="J16" s="34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3"/>
      <c r="B17" s="389" t="s">
        <v>350</v>
      </c>
      <c r="C17" s="390"/>
      <c r="D17" s="344">
        <f>SUM(D11:D16)</f>
        <v>0</v>
      </c>
      <c r="E17" s="345"/>
      <c r="F17" s="344">
        <f>SUM(F11:F16)</f>
        <v>0</v>
      </c>
      <c r="G17" s="345"/>
      <c r="H17" s="345"/>
      <c r="I17" s="344">
        <f>SUM(I11:I16)</f>
        <v>0</v>
      </c>
      <c r="J17" s="345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</row>
    <row r="18" spans="1:26" ht="14.25" customHeight="1" x14ac:dyDescent="0.25">
      <c r="A18" s="335"/>
      <c r="B18" s="335"/>
      <c r="C18" s="335"/>
      <c r="D18" s="336"/>
      <c r="E18" s="335"/>
      <c r="F18" s="336"/>
      <c r="G18" s="335"/>
      <c r="H18" s="33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394" t="s">
        <v>351</v>
      </c>
      <c r="C19" s="390"/>
      <c r="D19" s="395"/>
      <c r="E19" s="396" t="s">
        <v>341</v>
      </c>
      <c r="F19" s="390"/>
      <c r="G19" s="390"/>
      <c r="H19" s="390"/>
      <c r="I19" s="390"/>
      <c r="J19" s="39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338" t="s">
        <v>342</v>
      </c>
      <c r="B20" s="338" t="s">
        <v>343</v>
      </c>
      <c r="C20" s="338" t="s">
        <v>51</v>
      </c>
      <c r="D20" s="339" t="s">
        <v>344</v>
      </c>
      <c r="E20" s="338" t="s">
        <v>345</v>
      </c>
      <c r="F20" s="339" t="s">
        <v>344</v>
      </c>
      <c r="G20" s="338" t="s">
        <v>346</v>
      </c>
      <c r="H20" s="338" t="s">
        <v>347</v>
      </c>
      <c r="I20" s="338" t="s">
        <v>348</v>
      </c>
      <c r="J20" s="338" t="s">
        <v>349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40"/>
      <c r="B21" s="340" t="s">
        <v>78</v>
      </c>
      <c r="C21" s="341"/>
      <c r="D21" s="342"/>
      <c r="E21" s="341"/>
      <c r="F21" s="342"/>
      <c r="G21" s="341"/>
      <c r="H21" s="341"/>
      <c r="I21" s="342"/>
      <c r="J21" s="34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40"/>
      <c r="B22" s="340" t="s">
        <v>111</v>
      </c>
      <c r="C22" s="341"/>
      <c r="D22" s="342"/>
      <c r="E22" s="341"/>
      <c r="F22" s="342"/>
      <c r="G22" s="341"/>
      <c r="H22" s="341"/>
      <c r="I22" s="342"/>
      <c r="J22" s="3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40"/>
      <c r="B23" s="340" t="s">
        <v>118</v>
      </c>
      <c r="C23" s="341"/>
      <c r="D23" s="342"/>
      <c r="E23" s="341"/>
      <c r="F23" s="342"/>
      <c r="G23" s="341"/>
      <c r="H23" s="341"/>
      <c r="I23" s="342"/>
      <c r="J23" s="34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40"/>
      <c r="B24" s="340" t="s">
        <v>134</v>
      </c>
      <c r="C24" s="341"/>
      <c r="D24" s="342"/>
      <c r="E24" s="341"/>
      <c r="F24" s="342"/>
      <c r="G24" s="341"/>
      <c r="H24" s="341"/>
      <c r="I24" s="342"/>
      <c r="J24" s="34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40"/>
      <c r="B25" s="340" t="s">
        <v>152</v>
      </c>
      <c r="C25" s="341"/>
      <c r="D25" s="342"/>
      <c r="E25" s="341"/>
      <c r="F25" s="342"/>
      <c r="G25" s="341"/>
      <c r="H25" s="341"/>
      <c r="I25" s="342"/>
      <c r="J25" s="34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40"/>
      <c r="B26" s="340"/>
      <c r="C26" s="341"/>
      <c r="D26" s="342"/>
      <c r="E26" s="341"/>
      <c r="F26" s="342"/>
      <c r="G26" s="341"/>
      <c r="H26" s="341"/>
      <c r="I26" s="342"/>
      <c r="J26" s="34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3"/>
      <c r="B27" s="389" t="s">
        <v>350</v>
      </c>
      <c r="C27" s="390"/>
      <c r="D27" s="344">
        <f>SUM(D21:D26)</f>
        <v>0</v>
      </c>
      <c r="E27" s="345"/>
      <c r="F27" s="344">
        <f>SUM(F21:F26)</f>
        <v>0</v>
      </c>
      <c r="G27" s="345"/>
      <c r="H27" s="345"/>
      <c r="I27" s="344">
        <f>SUM(I21:I26)</f>
        <v>0</v>
      </c>
      <c r="J27" s="34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</row>
    <row r="28" spans="1:26" ht="14.25" customHeight="1" x14ac:dyDescent="0.25">
      <c r="A28" s="335"/>
      <c r="B28" s="335"/>
      <c r="C28" s="335"/>
      <c r="D28" s="336"/>
      <c r="E28" s="335"/>
      <c r="F28" s="336"/>
      <c r="G28" s="335"/>
      <c r="H28" s="33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394" t="s">
        <v>352</v>
      </c>
      <c r="C29" s="390"/>
      <c r="D29" s="395"/>
      <c r="E29" s="396" t="s">
        <v>341</v>
      </c>
      <c r="F29" s="390"/>
      <c r="G29" s="390"/>
      <c r="H29" s="390"/>
      <c r="I29" s="390"/>
      <c r="J29" s="39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338" t="s">
        <v>342</v>
      </c>
      <c r="B30" s="338" t="s">
        <v>343</v>
      </c>
      <c r="C30" s="338" t="s">
        <v>51</v>
      </c>
      <c r="D30" s="339" t="s">
        <v>344</v>
      </c>
      <c r="E30" s="338" t="s">
        <v>345</v>
      </c>
      <c r="F30" s="339" t="s">
        <v>344</v>
      </c>
      <c r="G30" s="338" t="s">
        <v>346</v>
      </c>
      <c r="H30" s="338" t="s">
        <v>347</v>
      </c>
      <c r="I30" s="338" t="s">
        <v>348</v>
      </c>
      <c r="J30" s="338" t="s">
        <v>349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40"/>
      <c r="B31" s="340" t="s">
        <v>78</v>
      </c>
      <c r="C31" s="341"/>
      <c r="D31" s="342"/>
      <c r="E31" s="341"/>
      <c r="F31" s="342"/>
      <c r="G31" s="341"/>
      <c r="H31" s="341"/>
      <c r="I31" s="342"/>
      <c r="J31" s="34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40"/>
      <c r="B32" s="340" t="s">
        <v>111</v>
      </c>
      <c r="C32" s="341"/>
      <c r="D32" s="342"/>
      <c r="E32" s="341"/>
      <c r="F32" s="342"/>
      <c r="G32" s="341"/>
      <c r="H32" s="341"/>
      <c r="I32" s="342"/>
      <c r="J32" s="34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40"/>
      <c r="B33" s="340" t="s">
        <v>118</v>
      </c>
      <c r="C33" s="341"/>
      <c r="D33" s="342"/>
      <c r="E33" s="341"/>
      <c r="F33" s="342"/>
      <c r="G33" s="341"/>
      <c r="H33" s="341"/>
      <c r="I33" s="342"/>
      <c r="J33" s="34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40"/>
      <c r="B34" s="340" t="s">
        <v>134</v>
      </c>
      <c r="C34" s="341"/>
      <c r="D34" s="342"/>
      <c r="E34" s="341"/>
      <c r="F34" s="342"/>
      <c r="G34" s="341"/>
      <c r="H34" s="341"/>
      <c r="I34" s="342"/>
      <c r="J34" s="3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40"/>
      <c r="B35" s="340" t="s">
        <v>152</v>
      </c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40"/>
      <c r="B36" s="340"/>
      <c r="C36" s="341"/>
      <c r="D36" s="342"/>
      <c r="E36" s="341"/>
      <c r="F36" s="342"/>
      <c r="G36" s="341"/>
      <c r="H36" s="341"/>
      <c r="I36" s="342"/>
      <c r="J36" s="34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3"/>
      <c r="B37" s="389" t="s">
        <v>350</v>
      </c>
      <c r="C37" s="390"/>
      <c r="D37" s="344">
        <f>SUM(D31:D36)</f>
        <v>0</v>
      </c>
      <c r="E37" s="345"/>
      <c r="F37" s="344">
        <f>SUM(F31:F36)</f>
        <v>0</v>
      </c>
      <c r="G37" s="345"/>
      <c r="H37" s="345"/>
      <c r="I37" s="344">
        <f>SUM(I31:I36)</f>
        <v>0</v>
      </c>
      <c r="J37" s="345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</row>
    <row r="38" spans="1:26" ht="14.25" customHeight="1" x14ac:dyDescent="0.25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47"/>
      <c r="B39" s="347" t="s">
        <v>353</v>
      </c>
      <c r="C39" s="347"/>
      <c r="D39" s="348"/>
      <c r="E39" s="347"/>
      <c r="F39" s="348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14.25" customHeight="1" x14ac:dyDescent="0.25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Dmytro Barykin</cp:lastModifiedBy>
  <dcterms:created xsi:type="dcterms:W3CDTF">2020-11-14T13:09:40Z</dcterms:created>
  <dcterms:modified xsi:type="dcterms:W3CDTF">2023-07-05T09:16:16Z</dcterms:modified>
</cp:coreProperties>
</file>